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950" windowHeight="6285" activeTab="1"/>
  </bookViews>
  <sheets>
    <sheet name="+-" sheetId="1" r:id="rId1"/>
    <sheet name="przeniesienia" sheetId="2" r:id="rId2"/>
    <sheet name="uzasadnienie" sheetId="3" r:id="rId3"/>
  </sheets>
  <definedNames>
    <definedName name="_xlnm.Print_Area" localSheetId="1">'przeniesienia'!$A$1:$F$46</definedName>
  </definedNames>
  <calcPr fullCalcOnLoad="1"/>
</workbook>
</file>

<file path=xl/sharedStrings.xml><?xml version="1.0" encoding="utf-8"?>
<sst xmlns="http://schemas.openxmlformats.org/spreadsheetml/2006/main" count="182" uniqueCount="125">
  <si>
    <t>Dział</t>
  </si>
  <si>
    <t>Rozdział</t>
  </si>
  <si>
    <t>§</t>
  </si>
  <si>
    <t>Wyszczególnienie</t>
  </si>
  <si>
    <t>Kwota</t>
  </si>
  <si>
    <t>ZESTAWIENIE PRZENIESIENIA WYDATKÓW BUDŻETOWYCH</t>
  </si>
  <si>
    <t>zmniejszenia</t>
  </si>
  <si>
    <t>zwiększenia</t>
  </si>
  <si>
    <t xml:space="preserve">  </t>
  </si>
  <si>
    <t xml:space="preserve"> </t>
  </si>
  <si>
    <t>RAZEM</t>
  </si>
  <si>
    <t>RAZEM/WYNIK(+)(-)</t>
  </si>
  <si>
    <t>Rady Miasta Kołobrzeg</t>
  </si>
  <si>
    <t>0770</t>
  </si>
  <si>
    <t>600</t>
  </si>
  <si>
    <t>60016</t>
  </si>
  <si>
    <t>750</t>
  </si>
  <si>
    <t>75023</t>
  </si>
  <si>
    <t>710</t>
  </si>
  <si>
    <t>71095</t>
  </si>
  <si>
    <t>921</t>
  </si>
  <si>
    <t>92120</t>
  </si>
  <si>
    <t>Uzasadnienie</t>
  </si>
  <si>
    <t>I. DOCHODY</t>
  </si>
  <si>
    <t xml:space="preserve">Miasto Kołobrzeg realizując projekty finansowe ze środków funduszy strukturalnych i Funduszy Spójności może otrzymać z budżetu państwa środki na prefinansowanie tych projektów w formie preferencyjnie oprocentowanych pożyczek. Oprocentowanie pożyczek wynosi 0,25 lub 0,5 (dla ZPORR) stopy rentowności 52-tygodniowych bonów skarbowych sprzedanych na ostatnim przetargu przeprowadzonym w miesiącu poprzedzającym dany kwartał kalendarzowy, dla każdej transzy pożyczki wypłacanej w danym kwartale czyli ca 1,05% lub 2,1%. Zwiększenie deficytu o kwotę 8.553.200 zł pozwoli na zaciągnięcie pożyczek na prefinansowanie zadań inwestycyjnych. Zwrot pożyczki udzielonej na prefinansowanie nastąpi po otrzymaniu środków z budżetu Unii Europejskiej. </t>
  </si>
  <si>
    <t>II. WYDATKI</t>
  </si>
  <si>
    <t>Przeniesienia planu wydatków</t>
  </si>
  <si>
    <t>801</t>
  </si>
  <si>
    <t>80101</t>
  </si>
  <si>
    <t>926</t>
  </si>
  <si>
    <t>92695</t>
  </si>
  <si>
    <t>Przeniesienie planu wydatków na właściwy rozdział w związku z zakwalifikowaniem w uchwale budżetowej na rok 2007 wydatków związanych z gminnym programem opieki nad zabytkami - wniosek Wydziału Urbanistyki i Architektury</t>
  </si>
  <si>
    <t>340 300       -340 300</t>
  </si>
  <si>
    <t>Zbilansowane przeniesienie planu wydatków (340 300 zł per saldo) związane jest ze zwiększeniem środków na regulację zobowiązań z 2006 roku, które powstały w wyniku konieczności zapłaty faktur złożonych w miesiącu grudniu 2006 r. a posiadających 30-dniowe terminy płatności oraz do pokrycia zobowiązań zawartych umów ("Termomodernizacja obiektów użyteczności publicznej", "Budowa nawierzchni jezdni ul. Tarnowskiego"). Wprowadzenie zadania inwestycyjnego "Przebudowa ulicy Kresowej" również ma na celu spłatę zobowiązania z 2006 r. "Zagospodarowanie terenu przy ul. Wąskiej" spowodowana jest wstrzymaniem płatności z końcowej faktury złożonej w 2006 roku na poczet zabezpieczenia należytego wykonania umowy do czasu usunięcia usterek. Powyższe zwiększenia w wysokości 340.300 zł rekompensuje zmniejszenie środków na zadaniu "Budowa drogi pomiędzy Unii Lubelskiej  i Okopową" - wniosek Wydziału Inwestycji</t>
  </si>
  <si>
    <t>Zmniejszenia planu dochodów</t>
  </si>
  <si>
    <t>Przeniesienie planu wydatków w związku z zakupem programu do obsługi Strefy Płatnego Parkowania w zakresie danych za nieopłacone postoje pojazdów w w/w strefie na terenie miasta Kołobrzeg - wniosek Wydziału Komunalnego - Referatu Drogowego</t>
  </si>
  <si>
    <t>UZASADNIENIE</t>
  </si>
  <si>
    <t>I. Zwiększenia dochodów</t>
  </si>
  <si>
    <t>ZESTAWIENIE ZMIAN WYDATKÓW BUDŻETOWYCH (zwiększenia)</t>
  </si>
  <si>
    <t>Wynagrodzenia bezosobowe</t>
  </si>
  <si>
    <t>0970</t>
  </si>
  <si>
    <t>Składki na ubezpieczenia społeczne</t>
  </si>
  <si>
    <t>Zakup usług remontowych</t>
  </si>
  <si>
    <t>RÓŻNE ROZLICZENIA</t>
  </si>
  <si>
    <t>Szkoły podstawowe</t>
  </si>
  <si>
    <t>756</t>
  </si>
  <si>
    <t>75618</t>
  </si>
  <si>
    <t>758</t>
  </si>
  <si>
    <t xml:space="preserve"> + 8.000</t>
  </si>
  <si>
    <t xml:space="preserve"> + 3.000</t>
  </si>
  <si>
    <t>OŚWIATA I WYCHOWANIE</t>
  </si>
  <si>
    <t>Dodatkowe wynagrodzenie roczne</t>
  </si>
  <si>
    <t>854</t>
  </si>
  <si>
    <t>85401</t>
  </si>
  <si>
    <t>EDUKACYJNA OPIEKA WYCHOWAWCZA</t>
  </si>
  <si>
    <t>Świetlice szkolne</t>
  </si>
  <si>
    <t>Wydatki na zakupy inwestycyjne jednostek budżetowych</t>
  </si>
  <si>
    <t xml:space="preserve"> + 240.000</t>
  </si>
  <si>
    <t>Rezerwy ogólne i celowe</t>
  </si>
  <si>
    <t>Rezerwy</t>
  </si>
  <si>
    <t>75818</t>
  </si>
  <si>
    <t>BEZPIECZEŃSTWO PUBLICZNE I OCHRONA PRZECIWPOŻAROWA</t>
  </si>
  <si>
    <t>Zespół Szkół- Lwowska:</t>
  </si>
  <si>
    <t>75414</t>
  </si>
  <si>
    <t>Obrona cywilna</t>
  </si>
  <si>
    <t>75406</t>
  </si>
  <si>
    <t>Straż Graniczna</t>
  </si>
  <si>
    <t>Zakup materiałów i wposażenia</t>
  </si>
  <si>
    <t>Szkoła Podstawowa Nr 3:</t>
  </si>
  <si>
    <t>Składki na ubezpieczenia zdrowotne</t>
  </si>
  <si>
    <t>Komendy powiatowe państwowej Straży Pożarnej</t>
  </si>
  <si>
    <t>6640</t>
  </si>
  <si>
    <t>75416</t>
  </si>
  <si>
    <t>Straż Miejska</t>
  </si>
  <si>
    <t>Dotacja celowa przekazana jednostce samorządu terytorialnego przez inną jednostkę samorządu terytorialnego będącą instytucją wdrażającą na inwestycje i zakupy inwestycyjne realizowane ma podstawie porozumień (umów)</t>
  </si>
  <si>
    <t>ZESTAWIENIE ZMIAN DOCHODÓW BUDŻETOWYCH (zwiększenia)</t>
  </si>
  <si>
    <t>ADMINISTRACJA PUBLICZNA</t>
  </si>
  <si>
    <t>DOCHODY OD OSÓB PRAWNYCH, OD OSÓB FIZYCZNYCH I OD INNYCH JEDNOSTEK NIEPOSIADAJĄCYCH OSOBOWOŚCI PRAWNEJ ORAZ WYDATKI ZWIĄZANE Z ICH POBOREM</t>
  </si>
  <si>
    <t>Wpływy z innych opstanowiących dochody jednostek samorzadu terytorialnego na podstawie ustaw</t>
  </si>
  <si>
    <t xml:space="preserve"> + 220.000</t>
  </si>
  <si>
    <t>W związku ze wzrostem wystawionych mandatów karnych</t>
  </si>
  <si>
    <t>II. Zwiększenia wydatków</t>
  </si>
  <si>
    <t>754</t>
  </si>
  <si>
    <t>75411</t>
  </si>
  <si>
    <t>III. Przeniesienia wydatków</t>
  </si>
  <si>
    <t xml:space="preserve"> + 5.000</t>
  </si>
  <si>
    <t xml:space="preserve"> - 5.000</t>
  </si>
  <si>
    <t xml:space="preserve"> - 8.800</t>
  </si>
  <si>
    <t xml:space="preserve"> + 8.800</t>
  </si>
  <si>
    <t>Przeniesienie środków w związku z faktem iż zaplanowany wydatek kwalifikuje się do paragrafu zakup materiałów i wyposażenia a nie do paragrafu majątkowego</t>
  </si>
  <si>
    <t xml:space="preserve"> - 15.860</t>
  </si>
  <si>
    <t xml:space="preserve"> + 15.860</t>
  </si>
  <si>
    <t>Przeniesienie środków w związku z faktem iż zaplanowany wydatek kwalifikuje się do paragrafu zakupy inwestycyjne a nie do paragrafu zakup materiałów i wyposażenia</t>
  </si>
  <si>
    <t xml:space="preserve"> + 341</t>
  </si>
  <si>
    <t>Przeniesienia dotyczą Szkoły Podstawowej Nr 3. Wynikają z obowiaązku zgłoszenia przez szkołę do ubezpieczenia zdrowotnego ucznia, który nie podlega obowiązkowi zgłoszenia do ubezpieczenia zdrowotnego z innego tytułu</t>
  </si>
  <si>
    <t>Przeniesienia dotyczą Zespołu Szkół- Lwowska. Proponowane zmiany nie zostały przewidziane na etapie planowania.</t>
  </si>
  <si>
    <t xml:space="preserve"> + 175</t>
  </si>
  <si>
    <t xml:space="preserve"> - 5.259</t>
  </si>
  <si>
    <t xml:space="preserve"> + 2.259</t>
  </si>
  <si>
    <t>4010</t>
  </si>
  <si>
    <t>4110</t>
  </si>
  <si>
    <t>4120</t>
  </si>
  <si>
    <t>6060</t>
  </si>
  <si>
    <t>Wynagrodzenia osobowe pracowników</t>
  </si>
  <si>
    <t>Składki na Fundusz Pracy</t>
  </si>
  <si>
    <t xml:space="preserve"> + 1.400</t>
  </si>
  <si>
    <t xml:space="preserve"> + 200</t>
  </si>
  <si>
    <t xml:space="preserve"> + 195.000</t>
  </si>
  <si>
    <t>W związku ze wzrostem wystawionych mandatów karnych pracownik Wydziału Dochodów obecnie obsługujący Straż Miejską w zakresie ewidencjonowania, rozliczania i windykacji niespłaconych mandatów karnych będzie w 100 % pochłoniety tylko i wyłącznie temu zadaniu więc zostanie przesunięty na etat pracownika cywilnego Straży Miejskiej do realizacji zadań związanych z pracami administracyjnymi przy ewidencjonowaniu, rozliczaniu i wnidykacji niespłaconych mandatów karnych</t>
  </si>
  <si>
    <t>Zwiększenie środków w związku z zakupem fotoradaru</t>
  </si>
  <si>
    <t>4270</t>
  </si>
  <si>
    <t>Urzędy gmin (miast i miast na prawach powiatu)</t>
  </si>
  <si>
    <t xml:space="preserve"> + 15.400</t>
  </si>
  <si>
    <t>Środki zostana przeznaczone na remont Ratusza Miejskiego</t>
  </si>
  <si>
    <t xml:space="preserve"> + 34.600</t>
  </si>
  <si>
    <t xml:space="preserve"> - 34.600</t>
  </si>
  <si>
    <t>Wpływy z różnych dochodów</t>
  </si>
  <si>
    <t>Dotacja dla Komendy powiatowej państwowej Straży Pożarnej na zakup samochodu</t>
  </si>
  <si>
    <t>Przekazanie na rezer środków, które nie będą wydatkowane jako zakup inwestycyjny w bieżącym roku</t>
  </si>
  <si>
    <t>Komendy Powiatowe Państwowej Straży Pożarnej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</si>
  <si>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</si>
  <si>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Załącznik Nr 3 do uchwały Nr XI/110/07</t>
  </si>
  <si>
    <t>z dnia 31 lipca 2007 r.</t>
  </si>
  <si>
    <t>Załącznik Nr 1 do uchwały Nr XI/110/07</t>
  </si>
  <si>
    <t>Załącznik Nr 2 do uchwały Nr XI/110/07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</si>
</sst>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  <numFmt numFmtId="168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5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52">
      <selection activeCell="A16" sqref="A16:F36"/>
    </sheetView>
  </sheetViews>
  <sheetFormatPr defaultColWidth="9.140625" defaultRowHeight="12.75"/>
  <cols>
    <col min="1" max="1" width="6.57421875" style="0" customWidth="1"/>
    <col min="3" max="3" width="7.00390625" style="0" customWidth="1"/>
    <col min="5" max="5" width="37.140625" style="0" customWidth="1"/>
    <col min="6" max="6" width="16.140625" style="0" customWidth="1"/>
  </cols>
  <sheetData>
    <row r="1" spans="1:6" ht="12.75">
      <c r="A1" s="84" t="s">
        <v>123</v>
      </c>
      <c r="B1" s="84"/>
      <c r="C1" s="84"/>
      <c r="D1" s="84"/>
      <c r="E1" s="84"/>
      <c r="F1" s="84"/>
    </row>
    <row r="2" spans="1:6" ht="12.75">
      <c r="A2" s="84"/>
      <c r="B2" s="84"/>
      <c r="C2" s="84"/>
      <c r="D2" s="84"/>
      <c r="E2" s="84"/>
      <c r="F2" s="84"/>
    </row>
    <row r="3" spans="1:6" ht="12.75">
      <c r="A3" s="50"/>
      <c r="B3" s="50"/>
      <c r="C3" s="50"/>
      <c r="D3" s="50"/>
      <c r="E3" s="50"/>
      <c r="F3" s="50" t="s">
        <v>12</v>
      </c>
    </row>
    <row r="4" spans="1:6" ht="12.75">
      <c r="A4" s="50"/>
      <c r="B4" s="50"/>
      <c r="C4" s="50"/>
      <c r="D4" s="50"/>
      <c r="E4" s="50"/>
      <c r="F4" s="50" t="s">
        <v>122</v>
      </c>
    </row>
    <row r="5" spans="1:6" ht="12.75">
      <c r="A5" s="50"/>
      <c r="B5" s="50"/>
      <c r="C5" s="50"/>
      <c r="D5" s="50"/>
      <c r="E5" s="50"/>
      <c r="F5" s="50"/>
    </row>
    <row r="6" spans="1:6" ht="12.75">
      <c r="A6" s="85" t="s">
        <v>75</v>
      </c>
      <c r="B6" s="85"/>
      <c r="C6" s="85"/>
      <c r="D6" s="85"/>
      <c r="E6" s="85"/>
      <c r="F6" s="85"/>
    </row>
    <row r="7" spans="1:6" ht="12.75">
      <c r="A7" s="96"/>
      <c r="B7" s="96"/>
      <c r="C7" s="96"/>
      <c r="D7" s="96"/>
      <c r="E7" s="96"/>
      <c r="F7" s="96"/>
    </row>
    <row r="8" spans="1:6" ht="12.75">
      <c r="A8" s="51" t="s">
        <v>0</v>
      </c>
      <c r="B8" s="51" t="s">
        <v>1</v>
      </c>
      <c r="C8" s="52" t="s">
        <v>2</v>
      </c>
      <c r="D8" s="97" t="s">
        <v>3</v>
      </c>
      <c r="E8" s="97"/>
      <c r="F8" s="51" t="s">
        <v>4</v>
      </c>
    </row>
    <row r="9" spans="1:6" ht="12.75">
      <c r="A9" s="53">
        <v>1</v>
      </c>
      <c r="B9" s="53">
        <v>2</v>
      </c>
      <c r="C9" s="53">
        <v>3</v>
      </c>
      <c r="D9" s="98">
        <v>4</v>
      </c>
      <c r="E9" s="98"/>
      <c r="F9" s="53">
        <v>5</v>
      </c>
    </row>
    <row r="10" spans="1:6" ht="40.5" customHeight="1">
      <c r="A10" s="3">
        <v>756</v>
      </c>
      <c r="B10" s="92" t="s">
        <v>77</v>
      </c>
      <c r="C10" s="99"/>
      <c r="D10" s="99"/>
      <c r="E10" s="100"/>
      <c r="F10" s="54">
        <f>F11</f>
        <v>220000</v>
      </c>
    </row>
    <row r="11" spans="1:6" ht="38.25" customHeight="1">
      <c r="A11" s="11"/>
      <c r="B11" s="55">
        <v>75618</v>
      </c>
      <c r="C11" s="56"/>
      <c r="D11" s="95" t="s">
        <v>78</v>
      </c>
      <c r="E11" s="101"/>
      <c r="F11" s="54">
        <f>F12</f>
        <v>220000</v>
      </c>
    </row>
    <row r="12" spans="1:6" ht="12.75" customHeight="1">
      <c r="A12" s="18"/>
      <c r="B12" s="57"/>
      <c r="C12" s="34" t="s">
        <v>40</v>
      </c>
      <c r="D12" s="82" t="s">
        <v>116</v>
      </c>
      <c r="E12" s="102"/>
      <c r="F12" s="23">
        <v>220000</v>
      </c>
    </row>
    <row r="13" spans="1:6" ht="12.75" customHeight="1">
      <c r="A13" s="58"/>
      <c r="B13" s="58"/>
      <c r="C13" s="59"/>
      <c r="D13" s="86" t="s">
        <v>10</v>
      </c>
      <c r="E13" s="87"/>
      <c r="F13" s="60">
        <f>F10</f>
        <v>220000</v>
      </c>
    </row>
    <row r="14" ht="12.75" customHeight="1"/>
    <row r="15" ht="12.75" customHeight="1"/>
    <row r="16" spans="1:6" ht="12.75" customHeight="1">
      <c r="A16" s="84" t="s">
        <v>124</v>
      </c>
      <c r="B16" s="84"/>
      <c r="C16" s="84"/>
      <c r="D16" s="84"/>
      <c r="E16" s="84"/>
      <c r="F16" s="84"/>
    </row>
    <row r="17" spans="1:6" ht="12.75" customHeight="1">
      <c r="A17" s="84"/>
      <c r="B17" s="84"/>
      <c r="C17" s="84"/>
      <c r="D17" s="84"/>
      <c r="E17" s="84"/>
      <c r="F17" s="84"/>
    </row>
    <row r="18" spans="1:6" ht="12.75" customHeight="1">
      <c r="A18" s="50"/>
      <c r="B18" s="50"/>
      <c r="C18" s="50"/>
      <c r="D18" s="50"/>
      <c r="E18" s="50"/>
      <c r="F18" s="50" t="s">
        <v>12</v>
      </c>
    </row>
    <row r="19" spans="1:6" ht="12.75" customHeight="1">
      <c r="A19" s="50"/>
      <c r="B19" s="50"/>
      <c r="C19" s="50"/>
      <c r="D19" s="50"/>
      <c r="E19" s="50"/>
      <c r="F19" s="50" t="s">
        <v>122</v>
      </c>
    </row>
    <row r="20" spans="1:6" ht="12.75" customHeight="1">
      <c r="A20" s="50"/>
      <c r="B20" s="50"/>
      <c r="C20" s="50"/>
      <c r="D20" s="50"/>
      <c r="E20" s="50"/>
      <c r="F20" s="50"/>
    </row>
    <row r="21" spans="1:6" ht="12.75" customHeight="1">
      <c r="A21" s="85" t="s">
        <v>38</v>
      </c>
      <c r="B21" s="85"/>
      <c r="C21" s="85"/>
      <c r="D21" s="85"/>
      <c r="E21" s="85"/>
      <c r="F21" s="85"/>
    </row>
    <row r="22" spans="1:6" ht="12.75" customHeight="1">
      <c r="A22" s="96"/>
      <c r="B22" s="96"/>
      <c r="C22" s="96"/>
      <c r="D22" s="96"/>
      <c r="E22" s="96"/>
      <c r="F22" s="96"/>
    </row>
    <row r="23" spans="1:6" ht="12.75" customHeight="1">
      <c r="A23" s="51" t="s">
        <v>0</v>
      </c>
      <c r="B23" s="51" t="s">
        <v>1</v>
      </c>
      <c r="C23" s="52" t="s">
        <v>2</v>
      </c>
      <c r="D23" s="88" t="s">
        <v>3</v>
      </c>
      <c r="E23" s="89"/>
      <c r="F23" s="51" t="s">
        <v>4</v>
      </c>
    </row>
    <row r="24" spans="1:6" ht="12.75" customHeight="1">
      <c r="A24" s="53">
        <v>1</v>
      </c>
      <c r="B24" s="53">
        <v>2</v>
      </c>
      <c r="C24" s="53">
        <v>3</v>
      </c>
      <c r="D24" s="90">
        <v>4</v>
      </c>
      <c r="E24" s="91"/>
      <c r="F24" s="53">
        <v>5</v>
      </c>
    </row>
    <row r="25" spans="1:6" ht="12.75" customHeight="1">
      <c r="A25" s="3">
        <v>750</v>
      </c>
      <c r="B25" s="92" t="s">
        <v>76</v>
      </c>
      <c r="C25" s="93"/>
      <c r="D25" s="93"/>
      <c r="E25" s="94"/>
      <c r="F25" s="54">
        <f>F26</f>
        <v>15400</v>
      </c>
    </row>
    <row r="26" spans="1:6" ht="12.75" customHeight="1">
      <c r="A26" s="11"/>
      <c r="B26" s="55">
        <v>75023</v>
      </c>
      <c r="C26" s="56"/>
      <c r="D26" s="95" t="s">
        <v>111</v>
      </c>
      <c r="E26" s="81"/>
      <c r="F26" s="54">
        <f>F27</f>
        <v>15400</v>
      </c>
    </row>
    <row r="27" spans="1:6" ht="12.75" customHeight="1">
      <c r="A27" s="18"/>
      <c r="B27" s="57"/>
      <c r="C27" s="34" t="s">
        <v>110</v>
      </c>
      <c r="D27" s="82" t="s">
        <v>42</v>
      </c>
      <c r="E27" s="83"/>
      <c r="F27" s="23">
        <v>15400</v>
      </c>
    </row>
    <row r="28" spans="1:6" ht="12.75" customHeight="1">
      <c r="A28" s="3">
        <v>754</v>
      </c>
      <c r="B28" s="92" t="s">
        <v>61</v>
      </c>
      <c r="C28" s="93"/>
      <c r="D28" s="93"/>
      <c r="E28" s="94"/>
      <c r="F28" s="54">
        <f>F29+F31</f>
        <v>354600</v>
      </c>
    </row>
    <row r="29" spans="1:6" ht="12.75" customHeight="1">
      <c r="A29" s="11"/>
      <c r="B29" s="55">
        <v>75411</v>
      </c>
      <c r="C29" s="56"/>
      <c r="D29" s="95" t="s">
        <v>70</v>
      </c>
      <c r="E29" s="81"/>
      <c r="F29" s="54">
        <f>F30</f>
        <v>150000</v>
      </c>
    </row>
    <row r="30" spans="1:6" ht="66" customHeight="1">
      <c r="A30" s="18"/>
      <c r="B30" s="57"/>
      <c r="C30" s="34" t="s">
        <v>71</v>
      </c>
      <c r="D30" s="82" t="s">
        <v>74</v>
      </c>
      <c r="E30" s="83"/>
      <c r="F30" s="23">
        <v>150000</v>
      </c>
    </row>
    <row r="31" spans="1:6" ht="12.75" customHeight="1">
      <c r="A31" s="11"/>
      <c r="B31" s="3">
        <v>75416</v>
      </c>
      <c r="C31" s="56"/>
      <c r="D31" s="95" t="s">
        <v>73</v>
      </c>
      <c r="E31" s="81"/>
      <c r="F31" s="54">
        <f>SUM(F32:F35)</f>
        <v>204600</v>
      </c>
    </row>
    <row r="32" spans="1:6" ht="12.75" customHeight="1">
      <c r="A32" s="18"/>
      <c r="B32" s="57"/>
      <c r="C32" s="34" t="s">
        <v>99</v>
      </c>
      <c r="D32" s="82" t="s">
        <v>103</v>
      </c>
      <c r="E32" s="83"/>
      <c r="F32" s="23">
        <v>8000</v>
      </c>
    </row>
    <row r="33" spans="1:6" ht="12.75" customHeight="1">
      <c r="A33" s="18"/>
      <c r="B33" s="18"/>
      <c r="C33" s="34" t="s">
        <v>100</v>
      </c>
      <c r="D33" s="82" t="s">
        <v>41</v>
      </c>
      <c r="E33" s="83"/>
      <c r="F33" s="23">
        <v>1400</v>
      </c>
    </row>
    <row r="34" spans="1:6" ht="12.75" customHeight="1">
      <c r="A34" s="18"/>
      <c r="B34" s="18"/>
      <c r="C34" s="34" t="s">
        <v>101</v>
      </c>
      <c r="D34" s="82" t="s">
        <v>104</v>
      </c>
      <c r="E34" s="83"/>
      <c r="F34" s="23">
        <v>200</v>
      </c>
    </row>
    <row r="35" spans="1:6" ht="30" customHeight="1">
      <c r="A35" s="18"/>
      <c r="B35" s="18"/>
      <c r="C35" s="34" t="s">
        <v>102</v>
      </c>
      <c r="D35" s="82" t="s">
        <v>56</v>
      </c>
      <c r="E35" s="83"/>
      <c r="F35" s="23">
        <v>195000</v>
      </c>
    </row>
    <row r="36" spans="1:6" ht="12.75" customHeight="1">
      <c r="A36" s="58"/>
      <c r="B36" s="58"/>
      <c r="C36" s="59"/>
      <c r="D36" s="86" t="s">
        <v>10</v>
      </c>
      <c r="E36" s="87"/>
      <c r="F36" s="60">
        <f>F25+F28</f>
        <v>370000</v>
      </c>
    </row>
  </sheetData>
  <mergeCells count="26">
    <mergeCell ref="D33:E33"/>
    <mergeCell ref="B25:E25"/>
    <mergeCell ref="D26:E26"/>
    <mergeCell ref="D27:E27"/>
    <mergeCell ref="A16:F17"/>
    <mergeCell ref="A21:F21"/>
    <mergeCell ref="A22:F22"/>
    <mergeCell ref="D13:E13"/>
    <mergeCell ref="D9:E9"/>
    <mergeCell ref="B10:E10"/>
    <mergeCell ref="D11:E11"/>
    <mergeCell ref="D12:E12"/>
    <mergeCell ref="A1:F2"/>
    <mergeCell ref="A6:F6"/>
    <mergeCell ref="A7:F7"/>
    <mergeCell ref="D8:E8"/>
    <mergeCell ref="D36:E36"/>
    <mergeCell ref="D23:E23"/>
    <mergeCell ref="D24:E24"/>
    <mergeCell ref="B28:E28"/>
    <mergeCell ref="D29:E29"/>
    <mergeCell ref="D30:E30"/>
    <mergeCell ref="D34:E34"/>
    <mergeCell ref="D35:E35"/>
    <mergeCell ref="D31:E31"/>
    <mergeCell ref="D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25">
      <selection activeCell="F43" sqref="F4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6.28125" style="0" customWidth="1"/>
    <col min="4" max="4" width="44.57421875" style="0" customWidth="1"/>
    <col min="5" max="5" width="13.57421875" style="0" customWidth="1"/>
    <col min="6" max="6" width="12.28125" style="0" customWidth="1"/>
    <col min="11" max="11" width="4.28125" style="0" customWidth="1"/>
    <col min="12" max="12" width="6.57421875" style="0" customWidth="1"/>
    <col min="13" max="13" width="6.00390625" style="0" customWidth="1"/>
    <col min="14" max="14" width="22.57421875" style="0" customWidth="1"/>
    <col min="15" max="15" width="52.421875" style="0" customWidth="1"/>
    <col min="16" max="16" width="9.57421875" style="0" customWidth="1"/>
  </cols>
  <sheetData>
    <row r="1" spans="1:6" ht="12.75">
      <c r="A1" s="2"/>
      <c r="B1" s="2"/>
      <c r="C1" s="2"/>
      <c r="D1" s="2"/>
      <c r="E1" s="2"/>
      <c r="F1" s="8" t="s">
        <v>121</v>
      </c>
    </row>
    <row r="2" spans="1:6" ht="12.75">
      <c r="A2" s="117" t="s">
        <v>12</v>
      </c>
      <c r="B2" s="118"/>
      <c r="C2" s="118"/>
      <c r="D2" s="118"/>
      <c r="E2" s="118"/>
      <c r="F2" s="118"/>
    </row>
    <row r="3" spans="1:6" ht="12.75">
      <c r="A3" s="9"/>
      <c r="B3" s="10"/>
      <c r="C3" s="10"/>
      <c r="D3" s="10"/>
      <c r="E3" s="10"/>
      <c r="F3" s="8" t="s">
        <v>122</v>
      </c>
    </row>
    <row r="4" spans="1:6" ht="12.75">
      <c r="A4" s="9"/>
      <c r="B4" s="10" t="s">
        <v>8</v>
      </c>
      <c r="C4" s="10"/>
      <c r="D4" s="10" t="s">
        <v>9</v>
      </c>
      <c r="E4" s="10"/>
      <c r="F4" s="10"/>
    </row>
    <row r="5" spans="1:6" ht="12.75">
      <c r="A5" s="9"/>
      <c r="B5" s="10"/>
      <c r="C5" s="10"/>
      <c r="D5" s="10"/>
      <c r="E5" s="10"/>
      <c r="F5" s="10"/>
    </row>
    <row r="6" spans="1:6" ht="12.75">
      <c r="A6" s="119" t="s">
        <v>5</v>
      </c>
      <c r="B6" s="119"/>
      <c r="C6" s="119"/>
      <c r="D6" s="119"/>
      <c r="E6" s="119"/>
      <c r="F6" s="119"/>
    </row>
    <row r="7" spans="1:6" ht="12.75">
      <c r="A7" s="2"/>
      <c r="B7" s="2"/>
      <c r="C7" s="2"/>
      <c r="D7" s="2"/>
      <c r="E7" s="2"/>
      <c r="F7" s="2"/>
    </row>
    <row r="8" spans="1:6" ht="12.75" customHeight="1">
      <c r="A8" s="120" t="s">
        <v>0</v>
      </c>
      <c r="B8" s="120" t="s">
        <v>1</v>
      </c>
      <c r="C8" s="120" t="s">
        <v>2</v>
      </c>
      <c r="D8" s="120" t="s">
        <v>3</v>
      </c>
      <c r="E8" s="121" t="s">
        <v>4</v>
      </c>
      <c r="F8" s="121"/>
    </row>
    <row r="9" spans="1:6" ht="15" customHeight="1">
      <c r="A9" s="120"/>
      <c r="B9" s="120"/>
      <c r="C9" s="120"/>
      <c r="D9" s="120"/>
      <c r="E9" s="3" t="s">
        <v>6</v>
      </c>
      <c r="F9" s="3" t="s">
        <v>7</v>
      </c>
    </row>
    <row r="10" spans="1:6" ht="14.25" customHeight="1">
      <c r="A10" s="6">
        <v>1</v>
      </c>
      <c r="B10" s="6">
        <v>2</v>
      </c>
      <c r="C10" s="1">
        <v>3</v>
      </c>
      <c r="D10" s="6">
        <v>4</v>
      </c>
      <c r="E10" s="6">
        <v>5</v>
      </c>
      <c r="F10" s="6">
        <v>6</v>
      </c>
    </row>
    <row r="11" spans="1:6" ht="14.25" customHeight="1">
      <c r="A11" s="43" t="s">
        <v>16</v>
      </c>
      <c r="B11" s="3"/>
      <c r="C11" s="12"/>
      <c r="D11" s="17" t="s">
        <v>76</v>
      </c>
      <c r="E11" s="5">
        <f>E12</f>
        <v>0</v>
      </c>
      <c r="F11" s="5">
        <f>F12</f>
        <v>34600</v>
      </c>
    </row>
    <row r="12" spans="1:6" ht="14.25" customHeight="1">
      <c r="A12" s="79"/>
      <c r="B12" s="44" t="s">
        <v>17</v>
      </c>
      <c r="C12" s="24"/>
      <c r="D12" s="28" t="s">
        <v>111</v>
      </c>
      <c r="E12" s="25"/>
      <c r="F12" s="25">
        <f>F13</f>
        <v>34600</v>
      </c>
    </row>
    <row r="13" spans="1:6" ht="14.25" customHeight="1">
      <c r="A13" s="18"/>
      <c r="B13" s="57"/>
      <c r="C13" s="12">
        <v>4270</v>
      </c>
      <c r="D13" s="64" t="s">
        <v>42</v>
      </c>
      <c r="E13" s="27"/>
      <c r="F13" s="27">
        <v>34600</v>
      </c>
    </row>
    <row r="14" spans="1:6" ht="25.5" customHeight="1">
      <c r="A14" s="43">
        <v>754</v>
      </c>
      <c r="B14" s="3"/>
      <c r="C14" s="12"/>
      <c r="D14" s="17" t="s">
        <v>61</v>
      </c>
      <c r="E14" s="5">
        <v>129660</v>
      </c>
      <c r="F14" s="5">
        <v>120860</v>
      </c>
    </row>
    <row r="15" spans="1:6" ht="12.75" customHeight="1">
      <c r="A15" s="79"/>
      <c r="B15" s="44" t="s">
        <v>65</v>
      </c>
      <c r="C15" s="24"/>
      <c r="D15" s="28" t="s">
        <v>66</v>
      </c>
      <c r="E15" s="25">
        <f>SUM(E16:E17)</f>
        <v>5000</v>
      </c>
      <c r="F15" s="25">
        <f>SUM(F16:F17)</f>
        <v>5000</v>
      </c>
    </row>
    <row r="16" spans="1:6" ht="12.75" customHeight="1">
      <c r="A16" s="18"/>
      <c r="B16" s="57"/>
      <c r="C16" s="12">
        <v>4210</v>
      </c>
      <c r="D16" s="64" t="s">
        <v>67</v>
      </c>
      <c r="E16" s="27"/>
      <c r="F16" s="27">
        <v>5000</v>
      </c>
    </row>
    <row r="17" spans="1:6" ht="25.5">
      <c r="A17" s="78"/>
      <c r="B17" s="58"/>
      <c r="C17" s="12">
        <v>6060</v>
      </c>
      <c r="D17" s="77" t="s">
        <v>56</v>
      </c>
      <c r="E17" s="27">
        <v>5000</v>
      </c>
      <c r="F17" s="27"/>
    </row>
    <row r="18" spans="1:6" ht="25.5">
      <c r="A18" s="78"/>
      <c r="B18" s="58">
        <v>75411</v>
      </c>
      <c r="C18" s="12"/>
      <c r="D18" s="80" t="s">
        <v>119</v>
      </c>
      <c r="E18" s="25">
        <v>100000</v>
      </c>
      <c r="F18" s="25">
        <v>100000</v>
      </c>
    </row>
    <row r="19" spans="1:6" ht="12.75">
      <c r="A19" s="78"/>
      <c r="B19" s="58"/>
      <c r="C19" s="12">
        <v>4210</v>
      </c>
      <c r="D19" s="64" t="s">
        <v>67</v>
      </c>
      <c r="E19" s="27">
        <v>50000</v>
      </c>
      <c r="F19" s="27"/>
    </row>
    <row r="20" spans="1:6" ht="25.5">
      <c r="A20" s="78"/>
      <c r="B20" s="58"/>
      <c r="C20" s="12">
        <v>6060</v>
      </c>
      <c r="D20" s="77" t="s">
        <v>56</v>
      </c>
      <c r="E20" s="27">
        <v>50000</v>
      </c>
      <c r="F20" s="27"/>
    </row>
    <row r="21" spans="1:6" ht="63.75">
      <c r="A21" s="78"/>
      <c r="B21" s="58"/>
      <c r="C21" s="12">
        <v>6640</v>
      </c>
      <c r="D21" s="77" t="s">
        <v>120</v>
      </c>
      <c r="E21" s="27"/>
      <c r="F21" s="27">
        <v>100000</v>
      </c>
    </row>
    <row r="22" spans="1:6" ht="14.25" customHeight="1">
      <c r="A22" s="11"/>
      <c r="B22" s="44" t="s">
        <v>63</v>
      </c>
      <c r="C22" s="24"/>
      <c r="D22" s="28" t="s">
        <v>64</v>
      </c>
      <c r="E22" s="25">
        <f>E23</f>
        <v>8800</v>
      </c>
      <c r="F22" s="25">
        <f>F23</f>
        <v>0</v>
      </c>
    </row>
    <row r="23" spans="1:6" ht="25.5" customHeight="1">
      <c r="A23" s="18"/>
      <c r="B23" s="6"/>
      <c r="C23" s="12">
        <v>6060</v>
      </c>
      <c r="D23" s="77" t="s">
        <v>56</v>
      </c>
      <c r="E23" s="27">
        <v>8800</v>
      </c>
      <c r="F23" s="6"/>
    </row>
    <row r="24" spans="1:6" ht="12.75" customHeight="1">
      <c r="A24" s="11"/>
      <c r="B24" s="44" t="s">
        <v>72</v>
      </c>
      <c r="C24" s="24"/>
      <c r="D24" s="28" t="s">
        <v>73</v>
      </c>
      <c r="E24" s="25">
        <f>SUM(E25:E26)</f>
        <v>15860</v>
      </c>
      <c r="F24" s="25">
        <f>SUM(F25:F26)</f>
        <v>15860</v>
      </c>
    </row>
    <row r="25" spans="1:6" ht="12.75" customHeight="1">
      <c r="A25" s="18"/>
      <c r="B25" s="57"/>
      <c r="C25" s="12">
        <v>4210</v>
      </c>
      <c r="D25" s="77" t="s">
        <v>67</v>
      </c>
      <c r="E25" s="27">
        <v>15860</v>
      </c>
      <c r="F25" s="6"/>
    </row>
    <row r="26" spans="1:6" ht="12.75" customHeight="1">
      <c r="A26" s="66"/>
      <c r="B26" s="66"/>
      <c r="C26" s="12">
        <v>6060</v>
      </c>
      <c r="D26" s="77" t="s">
        <v>56</v>
      </c>
      <c r="E26" s="27"/>
      <c r="F26" s="27">
        <v>15860</v>
      </c>
    </row>
    <row r="27" spans="1:6" ht="14.25" customHeight="1">
      <c r="A27" s="43">
        <v>758</v>
      </c>
      <c r="B27" s="3"/>
      <c r="C27" s="12"/>
      <c r="D27" s="17" t="s">
        <v>43</v>
      </c>
      <c r="E27" s="5">
        <f>E28</f>
        <v>25800</v>
      </c>
      <c r="F27" s="5">
        <f>F28</f>
        <v>0</v>
      </c>
    </row>
    <row r="28" spans="1:6" ht="14.25" customHeight="1">
      <c r="A28" s="11"/>
      <c r="B28" s="44">
        <v>75818</v>
      </c>
      <c r="C28" s="24"/>
      <c r="D28" s="28" t="s">
        <v>58</v>
      </c>
      <c r="E28" s="25">
        <f>E29</f>
        <v>25800</v>
      </c>
      <c r="F28" s="25">
        <f>F29</f>
        <v>0</v>
      </c>
    </row>
    <row r="29" spans="1:6" ht="14.25" customHeight="1">
      <c r="A29" s="6"/>
      <c r="B29" s="6"/>
      <c r="C29" s="12">
        <v>4810</v>
      </c>
      <c r="D29" s="64" t="s">
        <v>59</v>
      </c>
      <c r="E29" s="27">
        <v>25800</v>
      </c>
      <c r="F29" s="27"/>
    </row>
    <row r="30" spans="1:6" ht="14.25" customHeight="1">
      <c r="A30" s="43" t="s">
        <v>27</v>
      </c>
      <c r="B30" s="3"/>
      <c r="C30" s="12"/>
      <c r="D30" s="17" t="s">
        <v>50</v>
      </c>
      <c r="E30" s="5">
        <f>E31</f>
        <v>5775</v>
      </c>
      <c r="F30" s="5">
        <f>F31</f>
        <v>5600</v>
      </c>
    </row>
    <row r="31" spans="1:6" ht="14.25" customHeight="1">
      <c r="A31" s="11"/>
      <c r="B31" s="44" t="s">
        <v>28</v>
      </c>
      <c r="C31" s="24"/>
      <c r="D31" s="28" t="s">
        <v>44</v>
      </c>
      <c r="E31" s="25">
        <f>E32+E35</f>
        <v>5775</v>
      </c>
      <c r="F31" s="25">
        <f>F32+F35</f>
        <v>5600</v>
      </c>
    </row>
    <row r="32" spans="1:6" ht="14.25" customHeight="1">
      <c r="A32" s="73"/>
      <c r="B32" s="74"/>
      <c r="C32" s="75"/>
      <c r="D32" s="76" t="s">
        <v>68</v>
      </c>
      <c r="E32" s="65">
        <f>SUM(E33:E34)</f>
        <v>341</v>
      </c>
      <c r="F32" s="65">
        <f>SUM(F33:F34)</f>
        <v>341</v>
      </c>
    </row>
    <row r="33" spans="1:6" ht="14.25" customHeight="1">
      <c r="A33" s="29"/>
      <c r="B33" s="11"/>
      <c r="C33" s="41">
        <v>4110</v>
      </c>
      <c r="D33" s="26" t="s">
        <v>41</v>
      </c>
      <c r="E33" s="27">
        <v>341</v>
      </c>
      <c r="F33" s="27"/>
    </row>
    <row r="34" spans="1:6" ht="14.25" customHeight="1">
      <c r="A34" s="29"/>
      <c r="B34" s="11"/>
      <c r="C34" s="41">
        <v>4130</v>
      </c>
      <c r="D34" s="26" t="s">
        <v>69</v>
      </c>
      <c r="E34" s="27"/>
      <c r="F34" s="27">
        <v>341</v>
      </c>
    </row>
    <row r="35" spans="1:6" ht="14.25" customHeight="1">
      <c r="A35" s="73"/>
      <c r="B35" s="74"/>
      <c r="C35" s="75"/>
      <c r="D35" s="76" t="s">
        <v>62</v>
      </c>
      <c r="E35" s="65">
        <f>SUM(E36:E38)</f>
        <v>5434</v>
      </c>
      <c r="F35" s="65">
        <f>SUM(F36:F38)</f>
        <v>5259</v>
      </c>
    </row>
    <row r="36" spans="1:6" ht="14.25" customHeight="1">
      <c r="A36" s="29"/>
      <c r="B36" s="11"/>
      <c r="C36" s="41">
        <v>4040</v>
      </c>
      <c r="D36" s="26" t="s">
        <v>51</v>
      </c>
      <c r="E36" s="27">
        <f>5259+175</f>
        <v>5434</v>
      </c>
      <c r="F36" s="27"/>
    </row>
    <row r="37" spans="1:6" ht="14.25" customHeight="1">
      <c r="A37" s="29"/>
      <c r="B37" s="11"/>
      <c r="C37" s="41">
        <v>4170</v>
      </c>
      <c r="D37" s="26" t="s">
        <v>39</v>
      </c>
      <c r="E37" s="27"/>
      <c r="F37" s="27">
        <v>3000</v>
      </c>
    </row>
    <row r="38" spans="1:6" ht="14.25" customHeight="1">
      <c r="A38" s="29"/>
      <c r="B38" s="11"/>
      <c r="C38" s="72">
        <v>4270</v>
      </c>
      <c r="D38" s="26" t="s">
        <v>42</v>
      </c>
      <c r="E38" s="27"/>
      <c r="F38" s="27">
        <v>2259</v>
      </c>
    </row>
    <row r="39" spans="1:6" ht="14.25" customHeight="1">
      <c r="A39" s="43" t="s">
        <v>52</v>
      </c>
      <c r="B39" s="3"/>
      <c r="C39" s="12"/>
      <c r="D39" s="17" t="s">
        <v>54</v>
      </c>
      <c r="E39" s="5">
        <f aca="true" t="shared" si="0" ref="E39:F41">E40</f>
        <v>0</v>
      </c>
      <c r="F39" s="5">
        <f t="shared" si="0"/>
        <v>175</v>
      </c>
    </row>
    <row r="40" spans="1:6" ht="14.25" customHeight="1">
      <c r="A40" s="11"/>
      <c r="B40" s="44" t="s">
        <v>53</v>
      </c>
      <c r="C40" s="24"/>
      <c r="D40" s="28" t="s">
        <v>55</v>
      </c>
      <c r="E40" s="25">
        <f t="shared" si="0"/>
        <v>0</v>
      </c>
      <c r="F40" s="25">
        <f t="shared" si="0"/>
        <v>175</v>
      </c>
    </row>
    <row r="41" spans="1:6" ht="14.25" customHeight="1">
      <c r="A41" s="73"/>
      <c r="B41" s="74"/>
      <c r="C41" s="75"/>
      <c r="D41" s="76" t="s">
        <v>62</v>
      </c>
      <c r="E41" s="65">
        <f t="shared" si="0"/>
        <v>0</v>
      </c>
      <c r="F41" s="65">
        <f t="shared" si="0"/>
        <v>175</v>
      </c>
    </row>
    <row r="42" spans="1:6" ht="14.25" customHeight="1">
      <c r="A42" s="29"/>
      <c r="B42" s="11"/>
      <c r="C42" s="40">
        <v>4040</v>
      </c>
      <c r="D42" s="26" t="s">
        <v>51</v>
      </c>
      <c r="E42" s="27"/>
      <c r="F42" s="27">
        <v>175</v>
      </c>
    </row>
    <row r="43" spans="1:6" ht="12.75" customHeight="1">
      <c r="A43" s="20"/>
      <c r="B43" s="18"/>
      <c r="C43" s="19"/>
      <c r="D43" s="13" t="s">
        <v>10</v>
      </c>
      <c r="E43" s="5">
        <f>E11+E14+E27+E30+E39</f>
        <v>161235</v>
      </c>
      <c r="F43" s="5">
        <f>F11+F14+F27+F30+F39</f>
        <v>161235</v>
      </c>
    </row>
    <row r="44" spans="1:6" s="2" customFormat="1" ht="12.75">
      <c r="A44" s="30"/>
      <c r="B44" s="21"/>
      <c r="C44" s="3"/>
      <c r="D44" s="4" t="s">
        <v>11</v>
      </c>
      <c r="E44" s="7"/>
      <c r="F44" s="5">
        <f>F43-E43</f>
        <v>0</v>
      </c>
    </row>
    <row r="45" spans="1:6" ht="12.75">
      <c r="A45" s="14"/>
      <c r="B45" s="14"/>
      <c r="C45" s="14"/>
      <c r="D45" s="14" t="s">
        <v>9</v>
      </c>
      <c r="E45" s="14"/>
      <c r="F45" s="15"/>
    </row>
    <row r="46" spans="1:6" ht="12.75">
      <c r="A46" s="16"/>
      <c r="B46" s="16"/>
      <c r="C46" s="16"/>
      <c r="D46" s="16" t="s">
        <v>9</v>
      </c>
      <c r="E46" s="16"/>
      <c r="F46" s="16"/>
    </row>
    <row r="47" ht="12.75">
      <c r="C47" t="s">
        <v>9</v>
      </c>
    </row>
    <row r="49" ht="35.25" customHeight="1"/>
    <row r="50" ht="40.5" customHeight="1"/>
    <row r="53" spans="1:3" ht="12.75">
      <c r="A53" s="42"/>
      <c r="B53" s="42"/>
      <c r="C53" s="16"/>
    </row>
    <row r="54" spans="1:3" ht="12.75">
      <c r="A54" s="46"/>
      <c r="B54" s="46"/>
      <c r="C54" s="47"/>
    </row>
    <row r="55" spans="1:3" ht="12.75">
      <c r="A55" s="16"/>
      <c r="B55" s="16"/>
      <c r="C55" s="16"/>
    </row>
    <row r="75" spans="11:16" ht="18">
      <c r="K75" s="114" t="s">
        <v>22</v>
      </c>
      <c r="L75" s="114"/>
      <c r="M75" s="114"/>
      <c r="N75" s="114"/>
      <c r="O75" s="114"/>
      <c r="P75" s="114"/>
    </row>
    <row r="77" spans="11:12" ht="12.75">
      <c r="K77" s="31" t="s">
        <v>23</v>
      </c>
      <c r="L77" s="31"/>
    </row>
    <row r="78" ht="12.75">
      <c r="K78" s="31" t="s">
        <v>34</v>
      </c>
    </row>
    <row r="79" spans="11:16" ht="134.25" customHeight="1">
      <c r="K79" s="32">
        <v>700</v>
      </c>
      <c r="L79" s="33">
        <v>70005</v>
      </c>
      <c r="M79" s="22" t="s">
        <v>13</v>
      </c>
      <c r="N79" s="115" t="s">
        <v>24</v>
      </c>
      <c r="O79" s="116"/>
      <c r="P79" s="23">
        <v>-8553200</v>
      </c>
    </row>
    <row r="81" ht="12.75">
      <c r="K81" s="31" t="s">
        <v>25</v>
      </c>
    </row>
    <row r="82" ht="12.75">
      <c r="K82" s="31" t="s">
        <v>26</v>
      </c>
    </row>
    <row r="83" spans="11:16" ht="54" customHeight="1">
      <c r="K83" s="38" t="s">
        <v>14</v>
      </c>
      <c r="L83" s="39" t="s">
        <v>15</v>
      </c>
      <c r="M83" s="40">
        <v>6050</v>
      </c>
      <c r="N83" s="105" t="s">
        <v>33</v>
      </c>
      <c r="O83" s="105"/>
      <c r="P83" s="106" t="s">
        <v>32</v>
      </c>
    </row>
    <row r="84" spans="11:16" ht="51" customHeight="1">
      <c r="K84" s="35" t="s">
        <v>27</v>
      </c>
      <c r="L84" s="35" t="s">
        <v>28</v>
      </c>
      <c r="M84" s="41">
        <v>6050</v>
      </c>
      <c r="N84" s="105"/>
      <c r="O84" s="105"/>
      <c r="P84" s="107"/>
    </row>
    <row r="85" spans="11:16" ht="50.25" customHeight="1">
      <c r="K85" s="35" t="s">
        <v>29</v>
      </c>
      <c r="L85" s="35" t="s">
        <v>30</v>
      </c>
      <c r="M85" s="41">
        <v>6050</v>
      </c>
      <c r="N85" s="105"/>
      <c r="O85" s="105"/>
      <c r="P85" s="108"/>
    </row>
    <row r="86" spans="11:16" ht="24.75" customHeight="1">
      <c r="K86" s="34" t="s">
        <v>18</v>
      </c>
      <c r="L86" s="35" t="s">
        <v>19</v>
      </c>
      <c r="M86" s="41">
        <v>4300</v>
      </c>
      <c r="N86" s="109" t="s">
        <v>31</v>
      </c>
      <c r="O86" s="110"/>
      <c r="P86" s="36">
        <v>-40000</v>
      </c>
    </row>
    <row r="87" spans="11:16" ht="22.5" customHeight="1">
      <c r="K87" s="35" t="s">
        <v>20</v>
      </c>
      <c r="L87" s="35" t="s">
        <v>21</v>
      </c>
      <c r="M87" s="41">
        <v>4300</v>
      </c>
      <c r="N87" s="111"/>
      <c r="O87" s="112"/>
      <c r="P87" s="37">
        <v>40000</v>
      </c>
    </row>
    <row r="88" spans="11:16" ht="21.75" customHeight="1">
      <c r="K88" s="34" t="s">
        <v>14</v>
      </c>
      <c r="L88" s="35" t="s">
        <v>15</v>
      </c>
      <c r="M88" s="41">
        <v>4300</v>
      </c>
      <c r="N88" s="113" t="s">
        <v>35</v>
      </c>
      <c r="O88" s="110"/>
      <c r="P88" s="36">
        <v>-9760</v>
      </c>
    </row>
    <row r="89" spans="11:16" ht="23.25" customHeight="1">
      <c r="K89" s="35" t="s">
        <v>16</v>
      </c>
      <c r="L89" s="35" t="s">
        <v>17</v>
      </c>
      <c r="M89" s="41">
        <v>6060</v>
      </c>
      <c r="N89" s="111"/>
      <c r="O89" s="112"/>
      <c r="P89" s="36">
        <v>9760</v>
      </c>
    </row>
    <row r="92" ht="12.75">
      <c r="N92" s="103"/>
    </row>
    <row r="93" ht="12.75">
      <c r="N93" s="104"/>
    </row>
  </sheetData>
  <mergeCells count="14">
    <mergeCell ref="K75:P75"/>
    <mergeCell ref="N79:O79"/>
    <mergeCell ref="A2:F2"/>
    <mergeCell ref="A6:F6"/>
    <mergeCell ref="A8:A9"/>
    <mergeCell ref="B8:B9"/>
    <mergeCell ref="C8:C9"/>
    <mergeCell ref="D8:D9"/>
    <mergeCell ref="E8:F8"/>
    <mergeCell ref="N92:N93"/>
    <mergeCell ref="N83:O85"/>
    <mergeCell ref="P83:P85"/>
    <mergeCell ref="N86:O87"/>
    <mergeCell ref="N88:O8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20" sqref="H20"/>
    </sheetView>
  </sheetViews>
  <sheetFormatPr defaultColWidth="9.140625" defaultRowHeight="12.75"/>
  <cols>
    <col min="1" max="1" width="4.00390625" style="0" bestFit="1" customWidth="1"/>
    <col min="2" max="3" width="6.00390625" style="0" bestFit="1" customWidth="1"/>
    <col min="4" max="4" width="51.421875" style="0" customWidth="1"/>
  </cols>
  <sheetData>
    <row r="1" ht="12.75">
      <c r="D1" s="45" t="s">
        <v>36</v>
      </c>
    </row>
    <row r="2" spans="1:4" ht="12.75">
      <c r="A2" s="31" t="s">
        <v>37</v>
      </c>
      <c r="B2" s="31"/>
      <c r="C2" s="31"/>
      <c r="D2" s="31"/>
    </row>
    <row r="3" spans="1:6" ht="14.25" customHeight="1">
      <c r="A3" s="48" t="s">
        <v>45</v>
      </c>
      <c r="B3" s="44" t="s">
        <v>46</v>
      </c>
      <c r="C3" s="44" t="s">
        <v>40</v>
      </c>
      <c r="D3" s="63" t="s">
        <v>80</v>
      </c>
      <c r="E3" s="122" t="s">
        <v>79</v>
      </c>
      <c r="F3" s="123"/>
    </row>
    <row r="4" spans="1:6" ht="12.75">
      <c r="A4" s="67"/>
      <c r="B4" s="68"/>
      <c r="C4" s="68"/>
      <c r="D4" s="69"/>
      <c r="E4" s="70"/>
      <c r="F4" s="70"/>
    </row>
    <row r="5" spans="1:4" ht="12.75">
      <c r="A5" s="31" t="s">
        <v>81</v>
      </c>
      <c r="B5" s="31"/>
      <c r="C5" s="31"/>
      <c r="D5" s="31"/>
    </row>
    <row r="6" spans="1:6" ht="25.5">
      <c r="A6" s="48">
        <v>750</v>
      </c>
      <c r="B6" s="44">
        <v>75023</v>
      </c>
      <c r="C6" s="49">
        <v>4270</v>
      </c>
      <c r="D6" s="63" t="s">
        <v>113</v>
      </c>
      <c r="E6" s="126" t="s">
        <v>112</v>
      </c>
      <c r="F6" s="126"/>
    </row>
    <row r="7" spans="1:6" ht="25.5">
      <c r="A7" s="48" t="s">
        <v>82</v>
      </c>
      <c r="B7" s="44" t="s">
        <v>83</v>
      </c>
      <c r="C7" s="49">
        <v>6640</v>
      </c>
      <c r="D7" s="63" t="s">
        <v>117</v>
      </c>
      <c r="E7" s="126" t="s">
        <v>57</v>
      </c>
      <c r="F7" s="126"/>
    </row>
    <row r="8" spans="1:6" ht="39" customHeight="1">
      <c r="A8" s="48" t="s">
        <v>82</v>
      </c>
      <c r="B8" s="44" t="s">
        <v>72</v>
      </c>
      <c r="C8" s="49">
        <v>4010</v>
      </c>
      <c r="D8" s="130" t="s">
        <v>108</v>
      </c>
      <c r="E8" s="126" t="s">
        <v>48</v>
      </c>
      <c r="F8" s="126"/>
    </row>
    <row r="9" spans="1:6" ht="36.75" customHeight="1">
      <c r="A9" s="48" t="s">
        <v>82</v>
      </c>
      <c r="B9" s="44" t="s">
        <v>72</v>
      </c>
      <c r="C9" s="49">
        <v>4110</v>
      </c>
      <c r="D9" s="131"/>
      <c r="E9" s="126" t="s">
        <v>105</v>
      </c>
      <c r="F9" s="126"/>
    </row>
    <row r="10" spans="1:6" ht="39.75" customHeight="1">
      <c r="A10" s="48" t="s">
        <v>82</v>
      </c>
      <c r="B10" s="44" t="s">
        <v>72</v>
      </c>
      <c r="C10" s="49">
        <v>4120</v>
      </c>
      <c r="D10" s="132"/>
      <c r="E10" s="124" t="s">
        <v>106</v>
      </c>
      <c r="F10" s="125"/>
    </row>
    <row r="11" spans="1:6" ht="12.75">
      <c r="A11" s="48" t="s">
        <v>82</v>
      </c>
      <c r="B11" s="44" t="s">
        <v>72</v>
      </c>
      <c r="C11" s="49">
        <v>6060</v>
      </c>
      <c r="D11" s="63" t="s">
        <v>109</v>
      </c>
      <c r="E11" s="126" t="s">
        <v>107</v>
      </c>
      <c r="F11" s="126"/>
    </row>
    <row r="12" spans="1:6" ht="15" customHeight="1">
      <c r="A12" s="67"/>
      <c r="B12" s="68"/>
      <c r="C12" s="71"/>
      <c r="D12" s="69"/>
      <c r="E12" s="70"/>
      <c r="F12" s="70"/>
    </row>
    <row r="13" spans="1:4" ht="12.75">
      <c r="A13" s="61" t="s">
        <v>84</v>
      </c>
      <c r="B13" s="42"/>
      <c r="C13" s="42"/>
      <c r="D13" s="31"/>
    </row>
    <row r="14" spans="1:6" ht="12.75" customHeight="1">
      <c r="A14" s="62">
        <v>750</v>
      </c>
      <c r="B14" s="3">
        <v>75023</v>
      </c>
      <c r="C14" s="3">
        <v>4270</v>
      </c>
      <c r="D14" s="130" t="s">
        <v>113</v>
      </c>
      <c r="E14" s="122" t="s">
        <v>114</v>
      </c>
      <c r="F14" s="123"/>
    </row>
    <row r="15" spans="1:6" ht="12.75">
      <c r="A15" s="62">
        <v>758</v>
      </c>
      <c r="B15" s="3">
        <v>75818</v>
      </c>
      <c r="C15" s="3">
        <v>4810</v>
      </c>
      <c r="D15" s="132"/>
      <c r="E15" s="122" t="s">
        <v>115</v>
      </c>
      <c r="F15" s="123"/>
    </row>
    <row r="16" spans="1:6" ht="20.25" customHeight="1">
      <c r="A16" s="62">
        <v>754</v>
      </c>
      <c r="B16" s="3">
        <v>75406</v>
      </c>
      <c r="C16" s="3">
        <v>4210</v>
      </c>
      <c r="D16" s="127" t="s">
        <v>89</v>
      </c>
      <c r="E16" s="122" t="s">
        <v>85</v>
      </c>
      <c r="F16" s="123"/>
    </row>
    <row r="17" spans="1:6" ht="18" customHeight="1">
      <c r="A17" s="62">
        <v>754</v>
      </c>
      <c r="B17" s="3">
        <v>75406</v>
      </c>
      <c r="C17" s="3">
        <v>6060</v>
      </c>
      <c r="D17" s="128"/>
      <c r="E17" s="122" t="s">
        <v>86</v>
      </c>
      <c r="F17" s="123"/>
    </row>
    <row r="18" spans="1:6" ht="18.75" customHeight="1">
      <c r="A18" s="48" t="s">
        <v>82</v>
      </c>
      <c r="B18" s="44" t="s">
        <v>63</v>
      </c>
      <c r="C18" s="49">
        <v>6060</v>
      </c>
      <c r="D18" s="127" t="s">
        <v>118</v>
      </c>
      <c r="E18" s="122" t="s">
        <v>87</v>
      </c>
      <c r="F18" s="123"/>
    </row>
    <row r="19" spans="1:6" ht="18.75" customHeight="1">
      <c r="A19" s="48" t="s">
        <v>47</v>
      </c>
      <c r="B19" s="44" t="s">
        <v>60</v>
      </c>
      <c r="C19" s="49">
        <v>4810</v>
      </c>
      <c r="D19" s="128"/>
      <c r="E19" s="122" t="s">
        <v>88</v>
      </c>
      <c r="F19" s="123"/>
    </row>
    <row r="20" spans="1:6" ht="18" customHeight="1">
      <c r="A20" s="48" t="s">
        <v>82</v>
      </c>
      <c r="B20" s="44" t="s">
        <v>72</v>
      </c>
      <c r="C20" s="49">
        <v>4210</v>
      </c>
      <c r="D20" s="127" t="s">
        <v>92</v>
      </c>
      <c r="E20" s="122" t="s">
        <v>90</v>
      </c>
      <c r="F20" s="123"/>
    </row>
    <row r="21" spans="1:6" ht="21" customHeight="1">
      <c r="A21" s="48" t="s">
        <v>82</v>
      </c>
      <c r="B21" s="44" t="s">
        <v>72</v>
      </c>
      <c r="C21" s="49">
        <v>6060</v>
      </c>
      <c r="D21" s="128"/>
      <c r="E21" s="122" t="s">
        <v>91</v>
      </c>
      <c r="F21" s="123"/>
    </row>
    <row r="22" spans="1:6" ht="27" customHeight="1">
      <c r="A22" s="62">
        <v>801</v>
      </c>
      <c r="B22" s="62">
        <v>80101</v>
      </c>
      <c r="C22" s="3">
        <v>4110</v>
      </c>
      <c r="D22" s="127" t="s">
        <v>94</v>
      </c>
      <c r="E22" s="122">
        <v>-341</v>
      </c>
      <c r="F22" s="123"/>
    </row>
    <row r="23" spans="1:6" ht="24" customHeight="1">
      <c r="A23" s="62">
        <v>801</v>
      </c>
      <c r="B23" s="62">
        <v>80101</v>
      </c>
      <c r="C23" s="3">
        <v>4130</v>
      </c>
      <c r="D23" s="129"/>
      <c r="E23" s="124" t="s">
        <v>93</v>
      </c>
      <c r="F23" s="125"/>
    </row>
    <row r="24" spans="1:6" ht="20.25" customHeight="1">
      <c r="A24" s="59">
        <v>801</v>
      </c>
      <c r="B24" s="59">
        <v>80101</v>
      </c>
      <c r="C24" s="3">
        <v>4040</v>
      </c>
      <c r="D24" s="127" t="s">
        <v>95</v>
      </c>
      <c r="E24" s="122">
        <v>-175</v>
      </c>
      <c r="F24" s="123"/>
    </row>
    <row r="25" spans="1:6" ht="18" customHeight="1">
      <c r="A25" s="59">
        <v>854</v>
      </c>
      <c r="B25" s="59">
        <v>85401</v>
      </c>
      <c r="C25" s="3">
        <v>4040</v>
      </c>
      <c r="D25" s="128"/>
      <c r="E25" s="124" t="s">
        <v>96</v>
      </c>
      <c r="F25" s="125"/>
    </row>
    <row r="26" spans="1:6" ht="12.75" customHeight="1">
      <c r="A26" s="59">
        <v>801</v>
      </c>
      <c r="B26" s="59">
        <v>80101</v>
      </c>
      <c r="C26" s="3">
        <v>4040</v>
      </c>
      <c r="D26" s="127" t="s">
        <v>95</v>
      </c>
      <c r="E26" s="122" t="s">
        <v>97</v>
      </c>
      <c r="F26" s="123"/>
    </row>
    <row r="27" spans="1:6" ht="12.75" customHeight="1">
      <c r="A27" s="59">
        <v>801</v>
      </c>
      <c r="B27" s="59">
        <v>80101</v>
      </c>
      <c r="C27" s="3">
        <v>4170</v>
      </c>
      <c r="D27" s="129"/>
      <c r="E27" s="122" t="s">
        <v>49</v>
      </c>
      <c r="F27" s="123"/>
    </row>
    <row r="28" spans="1:6" ht="12.75" customHeight="1">
      <c r="A28" s="59">
        <v>801</v>
      </c>
      <c r="B28" s="59">
        <v>80101</v>
      </c>
      <c r="C28" s="3">
        <v>4270</v>
      </c>
      <c r="D28" s="128"/>
      <c r="E28" s="122" t="s">
        <v>98</v>
      </c>
      <c r="F28" s="123"/>
    </row>
  </sheetData>
  <mergeCells count="30">
    <mergeCell ref="D8:D10"/>
    <mergeCell ref="D14:D15"/>
    <mergeCell ref="E14:F14"/>
    <mergeCell ref="E15:F15"/>
    <mergeCell ref="D16:D17"/>
    <mergeCell ref="E6:F6"/>
    <mergeCell ref="D18:D19"/>
    <mergeCell ref="E18:F18"/>
    <mergeCell ref="E19:F19"/>
    <mergeCell ref="E16:F16"/>
    <mergeCell ref="E17:F17"/>
    <mergeCell ref="E7:F7"/>
    <mergeCell ref="E8:F8"/>
    <mergeCell ref="E9:F9"/>
    <mergeCell ref="D20:D21"/>
    <mergeCell ref="E26:F26"/>
    <mergeCell ref="E27:F27"/>
    <mergeCell ref="D24:D25"/>
    <mergeCell ref="E23:F23"/>
    <mergeCell ref="D22:D23"/>
    <mergeCell ref="E24:F24"/>
    <mergeCell ref="E22:F22"/>
    <mergeCell ref="D26:D28"/>
    <mergeCell ref="E25:F25"/>
    <mergeCell ref="E28:F28"/>
    <mergeCell ref="E20:F20"/>
    <mergeCell ref="E21:F21"/>
    <mergeCell ref="E3:F3"/>
    <mergeCell ref="E10:F10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 </cp:lastModifiedBy>
  <cp:lastPrinted>2007-08-01T12:21:24Z</cp:lastPrinted>
  <dcterms:created xsi:type="dcterms:W3CDTF">2003-12-22T19:50:27Z</dcterms:created>
  <dcterms:modified xsi:type="dcterms:W3CDTF">2007-08-01T12:34:48Z</dcterms:modified>
  <cp:category/>
  <cp:version/>
  <cp:contentType/>
  <cp:contentStatus/>
</cp:coreProperties>
</file>