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'Arkusz1'!$A$1:$G$154</definedName>
  </definedNames>
  <calcPr fullCalcOnLoad="1"/>
</workbook>
</file>

<file path=xl/sharedStrings.xml><?xml version="1.0" encoding="utf-8"?>
<sst xmlns="http://schemas.openxmlformats.org/spreadsheetml/2006/main" count="246" uniqueCount="149">
  <si>
    <t>Wyszczególnienie</t>
  </si>
  <si>
    <t>Dział</t>
  </si>
  <si>
    <t>§</t>
  </si>
  <si>
    <t>w  złotych</t>
  </si>
  <si>
    <t>z tego:</t>
  </si>
  <si>
    <t>Dochody ogółem</t>
  </si>
  <si>
    <t>Rozdział*</t>
  </si>
  <si>
    <t>Dochody bieżące</t>
  </si>
  <si>
    <t>Dochody majątkowe</t>
  </si>
  <si>
    <t>Załącznik Nr 1</t>
  </si>
  <si>
    <t>Dochody budżetu Gminy Miasto Kołobrzeg na 2008 r.</t>
  </si>
  <si>
    <t xml:space="preserve">TRANSPORT I ŁĄCZNOŚĆ </t>
  </si>
  <si>
    <t xml:space="preserve">Drogi publiczne powiatowe </t>
  </si>
  <si>
    <t xml:space="preserve">Dotacje celowe otrzymane z powiatu na zadania bieżące realizowane na podstawie porozumień (umów) między jednostakmi samorządu terytorialnego </t>
  </si>
  <si>
    <t xml:space="preserve">Drogi publiczne gminne </t>
  </si>
  <si>
    <t>0690</t>
  </si>
  <si>
    <t>Wpływy z róznych opłat (opłata parkingowa, zajęcie pasa drogowego-decyzje)</t>
  </si>
  <si>
    <t>0750</t>
  </si>
  <si>
    <t xml:space="preserve">Dochody z najmu i dzierżawy składników majątkowych </t>
  </si>
  <si>
    <t>0920</t>
  </si>
  <si>
    <t xml:space="preserve">Pozostałe odsetki </t>
  </si>
  <si>
    <t>6298</t>
  </si>
  <si>
    <t xml:space="preserve">TURYSTYKA </t>
  </si>
  <si>
    <t xml:space="preserve">Pozostała działalność </t>
  </si>
  <si>
    <t xml:space="preserve">GOSPODARKA MIESZKANIOWA </t>
  </si>
  <si>
    <t xml:space="preserve">Gospodarka gruntami i nieruchomościami </t>
  </si>
  <si>
    <t>0470</t>
  </si>
  <si>
    <t xml:space="preserve">Wpływy z opłat za zarząd, użytkowanie i użytkowanie wieczyste nieruchomości </t>
  </si>
  <si>
    <t>0760</t>
  </si>
  <si>
    <t>Wpływy z tytułu przekształcenia prawa użytkowania wieczystego przysługującego osobom fizycznym na własność</t>
  </si>
  <si>
    <t>0770</t>
  </si>
  <si>
    <t xml:space="preserve">Wpłaty z tytułu odpłatnego nabycia prawa własności oraz prawa użytkowania wieczystego nieruchomości </t>
  </si>
  <si>
    <t xml:space="preserve">Towarzystwa budownictwa społecznego </t>
  </si>
  <si>
    <t>Wpływy z róznych opłat</t>
  </si>
  <si>
    <t>0830</t>
  </si>
  <si>
    <t>Wpływy z usług</t>
  </si>
  <si>
    <t xml:space="preserve">DZIAŁALNOŚĆ USŁUGOWA </t>
  </si>
  <si>
    <t xml:space="preserve">Cmentarze </t>
  </si>
  <si>
    <t>2020</t>
  </si>
  <si>
    <t xml:space="preserve">Dotacje celowe otrzymane z budżetu państwa na zadania bieżące realizowane przez gminę na podstawie porozumień z organami administracji rządowej </t>
  </si>
  <si>
    <t xml:space="preserve">ADMINISTRACJA PUBLICZNA </t>
  </si>
  <si>
    <t xml:space="preserve">Urzędy wojewódzkie </t>
  </si>
  <si>
    <t>2010</t>
  </si>
  <si>
    <t>Dotacje celowe otrzymane z budżetu państwa na realizację zadań bieżących z zakresu administracji rządowej oraz innych zadań zleconych gminie ustawami</t>
  </si>
  <si>
    <t>2360</t>
  </si>
  <si>
    <t>Rady gmin (miast i miast na prawach powiatu)</t>
  </si>
  <si>
    <t>0870</t>
  </si>
  <si>
    <t xml:space="preserve">Wpływy ze sprzedaży składników majątkowych </t>
  </si>
  <si>
    <t xml:space="preserve">Promocja jednostek samorządu terytorialnego </t>
  </si>
  <si>
    <t xml:space="preserve">URZĘDY NACZELNYCH ORGANÓW WŁADZY PAŃSTWOWEJ, KONTROLI I OCHRONY PRAWA ORAZ SĄDOWNICTWA </t>
  </si>
  <si>
    <t>Urzędy naczelnych organów władzy państwowej, kontroli i ochrony prawa</t>
  </si>
  <si>
    <t>Dotacje celowe otrzymane z budzetu państwa na realizację zadań bieżących z zakresu administracji rządowej oraz innych zadań zleconych ustawami</t>
  </si>
  <si>
    <t xml:space="preserve">BEZPIECZEŃSTWO PUBLICZNE I OCHRONA PRZECIWPOŻAROWA </t>
  </si>
  <si>
    <t xml:space="preserve">Obrona cywilna </t>
  </si>
  <si>
    <t>DOCHODY OD OSÓB PRAWNYCH, OD OSÓB FIZYCZNYCH I OD INNYCH JEDNOSTEK NIEPOSIADAJĄCYCH OSOBOWOŚCI PRAWNEJ ORAZ WYDATKI ZWIĄZANE Z ICH POBOREM</t>
  </si>
  <si>
    <t xml:space="preserve">Wpływy z podatku dochodowego od osób fizycznych </t>
  </si>
  <si>
    <t>0350</t>
  </si>
  <si>
    <t>Podatek od działalności gospodarczej osób fizycznych, opłacanych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</si>
  <si>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</si>
  <si>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</si>
  <si>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</si>
  <si>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</si>
  <si>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 xml:space="preserve">Podatek od nieruchomości 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</si>
  <si>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</si>
  <si>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</si>
  <si>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</si>
  <si>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</si>
  <si>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</si>
  <si>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</si>
  <si>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</si>
  <si>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</si>
  <si>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leśnego,podatku od spadków i darowizn, podatku od czynności cywilnoprawnych oraz podatków i opłat lokalnych od osób fizycznych</t>
  </si>
  <si>
    <t>0360</t>
  </si>
  <si>
    <t xml:space="preserve">Podatek od spadków i darowizn </t>
  </si>
  <si>
    <t>0370</t>
  </si>
  <si>
    <t xml:space="preserve">Opłata od posiadania psów </t>
  </si>
  <si>
    <t>0390</t>
  </si>
  <si>
    <t>Wpływy z opłaty uzdrowiskowej</t>
  </si>
  <si>
    <t>0430</t>
  </si>
  <si>
    <t xml:space="preserve">Wpływy z oplaty targowej </t>
  </si>
  <si>
    <t>0560</t>
  </si>
  <si>
    <t xml:space="preserve">Zaległości z podatków zniesionych </t>
  </si>
  <si>
    <t>Wpływy z innych opłat stanowiących dochody jednostek samorządu terytorialnego na podstawie ustaw</t>
  </si>
  <si>
    <t>0410</t>
  </si>
  <si>
    <t xml:space="preserve">Wpływy z opłaty skarbowej </t>
  </si>
  <si>
    <t>0460</t>
  </si>
  <si>
    <t xml:space="preserve">Wpływy z opłaty eksploatacyjnej </t>
  </si>
  <si>
    <t>0480</t>
  </si>
  <si>
    <t xml:space="preserve">Wpływy z opłat za wydanie zezwoleń na sprzedaż alkoholu </t>
  </si>
  <si>
    <t>0490</t>
  </si>
  <si>
    <t>Wpływy z innych lokalnych opłat pobieranych przez jednostki samorządu terytorialnego na podstawie odrębnych ustaw (opłata stała)</t>
  </si>
  <si>
    <t>0570</t>
  </si>
  <si>
    <t xml:space="preserve">Grzywny, mandaty i inne kary pieniężne od osób fizycznych </t>
  </si>
  <si>
    <t>0590</t>
  </si>
  <si>
    <t xml:space="preserve">Wpływy z opłat za koncesje i licencje </t>
  </si>
  <si>
    <t>Wpływy z różnych opłat (w tym prolongacyjna 5 000)</t>
  </si>
  <si>
    <t>0970</t>
  </si>
  <si>
    <t xml:space="preserve">Wpływy z różnych dochodów  </t>
  </si>
  <si>
    <t xml:space="preserve">Udziały gmin w podatkach stanowiących dochód budżetu państwa </t>
  </si>
  <si>
    <t>0010</t>
  </si>
  <si>
    <t xml:space="preserve">Podatek dochodowy od osób fizycznych </t>
  </si>
  <si>
    <t>0020</t>
  </si>
  <si>
    <t xml:space="preserve">Podatek dochodowy od osób prawnych </t>
  </si>
  <si>
    <t xml:space="preserve">RÓŻNE ROZLICZENIA </t>
  </si>
  <si>
    <t xml:space="preserve">Część oświatowa subwencji ogólnej dla jednostek samorządu terytorialnego </t>
  </si>
  <si>
    <t>2920</t>
  </si>
  <si>
    <t xml:space="preserve">Subwencje ogólne z budżetu państwa </t>
  </si>
  <si>
    <t xml:space="preserve">Różne rozliczenia finansowe </t>
  </si>
  <si>
    <t>2030</t>
  </si>
  <si>
    <t>Dotacje celowe otrzymane z budżetu państwa na realizację własnych zadań bieżących gmin (związków gmin)</t>
  </si>
  <si>
    <t xml:space="preserve">OŚWIATA I WYCHOWANIE </t>
  </si>
  <si>
    <t xml:space="preserve">Szkoły podstawowe </t>
  </si>
  <si>
    <t>2310</t>
  </si>
  <si>
    <t xml:space="preserve">Dotacje celowe otrzymane z gminy na zadania bieżące realizowane na podstawie porozumień (umów) między jednostakmi samorządu terytorialnego </t>
  </si>
  <si>
    <t>Oddziały przedszkolne przy szkołach podstawowych</t>
  </si>
  <si>
    <t xml:space="preserve">Przedszkola </t>
  </si>
  <si>
    <t xml:space="preserve">Gimnazjum </t>
  </si>
  <si>
    <t xml:space="preserve">OCHRONA ZDROWIA </t>
  </si>
  <si>
    <t xml:space="preserve">POMOC SPOŁECZNA </t>
  </si>
  <si>
    <t xml:space="preserve">Świadczenia rodzinne, zaliczka alimentacyjna oraz składki na ubezpieczenia emerytalne i rentowe z ubezpieczenia społecznego </t>
  </si>
  <si>
    <t>2910</t>
  </si>
  <si>
    <t xml:space="preserve">Wpływy ze zwrtotów dotacji wykorzystanych niezgodnie z przeznaczeniem lub pobranych w nadmiernej wysokości </t>
  </si>
  <si>
    <t xml:space="preserve">Składki na ubezpieczenia zdrwotne opłacane za osoby pobierające niektóre świadczenia z pomocy społecznej oraz niektóre świadczenia rodzinne </t>
  </si>
  <si>
    <t xml:space="preserve">Zasiłki i pomoc w naturze oraz składki na ubezpieczenia emerytalne i rentowe </t>
  </si>
  <si>
    <t xml:space="preserve">Ośrodki pomocy społecznej </t>
  </si>
  <si>
    <t xml:space="preserve">Usługi opiekuńcze i specjalistyczne usługi opiekuńcze </t>
  </si>
  <si>
    <t>POZOSTAŁE ZADANIA W ZAKRESIE POLITYKI SPOŁECZNEJ</t>
  </si>
  <si>
    <t xml:space="preserve">Żłobki </t>
  </si>
  <si>
    <t xml:space="preserve">Wpływy z różnych opłat </t>
  </si>
  <si>
    <t>KULTURA I OCHRONA DZIEDZICTWA NARODOWEGO</t>
  </si>
  <si>
    <t>Środki na dofinansowanie zadań bieżących gmin pozyskane z innych źródeł (Regionalne Centrum Kultury w Kołobrzegu - I etap)</t>
  </si>
  <si>
    <t>Środki na dofinansowanie zadań bieżących gmin pozyskane z innych źródeł (Termomodernizacja obiektów użyteczności publicznej w Kołobrzegu- Gimnazjum Nr 3, SP Nr 5)</t>
  </si>
  <si>
    <t xml:space="preserve">Środki na dofinansowanie zadań bieżących gmin pozyskane z innych źródeł (Modernizacja portu rybackiego- etap II i III) </t>
  </si>
  <si>
    <t xml:space="preserve">Środki na dofinansowanie zadań bieżących gmin pozyskane z innych źródeł (Poprawa transgranicznej infrastruktury turystycznej nabrzeża rzeki Parsęty przy latarni morskiej w Kołobrzegu) </t>
  </si>
  <si>
    <t>wg klasyfikacji budżetowej</t>
  </si>
  <si>
    <t>Składki na ubezpieczenia zdrowotne opłacane za osoby pobierające niektóre świadczenia z pomocy społecznej oraz niektóre świadczenia rodzinne</t>
  </si>
  <si>
    <t>6200</t>
  </si>
  <si>
    <t>Dotacje rozwojowe</t>
  </si>
  <si>
    <t>Infrastruktura portowa</t>
  </si>
  <si>
    <t>GOSPODARKA KOMUNALNA I OCHRONA ŚRODOWISKA</t>
  </si>
  <si>
    <t>KULTURA FIZYCZNA I SPORT</t>
  </si>
  <si>
    <t>Środki na dofinansowanie zadań bieżących gmin pozyskane z innych źródeł (Renowacja budynku Ratusza)</t>
  </si>
  <si>
    <t>Dotacje rozwojowe (euroboisko)</t>
  </si>
  <si>
    <t>Dochody jednostek samorzadu terytorialnego związane z realizacją zadań z zakresu administracji rządowej oraz innych zadań zleconych ustawami</t>
  </si>
  <si>
    <t>Środki na dofinansowanie zadań bieżących gmin pozyskane z innych źródeł (PROJEKT Baltic Culture and Tourism  Route Fortresses, w ramach programu Interreg IIIB BSR)</t>
  </si>
  <si>
    <t>Rady Miasta Kołobrzeg</t>
  </si>
  <si>
    <t>do uchwały Nr XVI/186/07</t>
  </si>
  <si>
    <t>z dnia 19 grudnia 2007 r.</t>
  </si>
  <si>
    <t>Plan
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</si>
</sst>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0"/>
    </font>
    <font>
      <b/>
      <sz val="10"/>
      <name val="Arial CE"/>
      <family val="2"/>
    </font>
    <font>
      <b/>
      <sz val="10"/>
      <color indexed="48"/>
      <name val="Arial CE"/>
      <family val="2"/>
    </font>
    <font>
      <sz val="10"/>
      <color indexed="4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7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3" fontId="0" fillId="0" borderId="9" xfId="0" applyNumberFormat="1" applyFont="1" applyBorder="1" applyAlignment="1">
      <alignment horizontal="right" vertical="center" wrapText="1"/>
    </xf>
    <xf numFmtId="3" fontId="0" fillId="0" borderId="3" xfId="0" applyNumberForma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right" vertical="center"/>
    </xf>
    <xf numFmtId="3" fontId="8" fillId="0" borderId="10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3" fontId="0" fillId="0" borderId="7" xfId="0" applyNumberFormat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3" fontId="0" fillId="0" borderId="6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3" fontId="0" fillId="0" borderId="10" xfId="0" applyNumberForma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3" fontId="0" fillId="0" borderId="2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3" fontId="0" fillId="0" borderId="15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3" fontId="0" fillId="0" borderId="2" xfId="0" applyNumberForma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/>
    </xf>
    <xf numFmtId="3" fontId="0" fillId="0" borderId="6" xfId="0" applyNumberFormat="1" applyFont="1" applyBorder="1" applyAlignment="1">
      <alignment horizontal="right" vertical="center"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3" fontId="0" fillId="0" borderId="10" xfId="0" applyNumberFormat="1" applyBorder="1" applyAlignment="1">
      <alignment/>
    </xf>
    <xf numFmtId="0" fontId="8" fillId="0" borderId="6" xfId="0" applyFont="1" applyBorder="1" applyAlignment="1">
      <alignment horizontal="center" vertical="center"/>
    </xf>
    <xf numFmtId="3" fontId="0" fillId="0" borderId="9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 vertical="center"/>
    </xf>
    <xf numFmtId="3" fontId="0" fillId="0" borderId="13" xfId="0" applyNumberFormat="1" applyBorder="1" applyAlignment="1">
      <alignment/>
    </xf>
    <xf numFmtId="0" fontId="0" fillId="0" borderId="5" xfId="0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/>
    </xf>
    <xf numFmtId="3" fontId="0" fillId="0" borderId="3" xfId="0" applyNumberFormat="1" applyBorder="1" applyAlignment="1">
      <alignment horizontal="right" vertical="center"/>
    </xf>
    <xf numFmtId="0" fontId="10" fillId="0" borderId="18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0" fillId="0" borderId="19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right" vertical="center"/>
    </xf>
    <xf numFmtId="3" fontId="10" fillId="0" borderId="22" xfId="0" applyNumberFormat="1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12" fillId="2" borderId="2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10" fillId="0" borderId="0" xfId="0" applyFont="1" applyAlignment="1">
      <alignment/>
    </xf>
    <xf numFmtId="3" fontId="0" fillId="0" borderId="2" xfId="0" applyNumberFormat="1" applyBorder="1" applyAlignment="1">
      <alignment/>
    </xf>
    <xf numFmtId="0" fontId="10" fillId="0" borderId="4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7" fillId="0" borderId="26" xfId="0" applyNumberFormat="1" applyFont="1" applyBorder="1" applyAlignment="1">
      <alignment horizontal="right" vertical="center"/>
    </xf>
    <xf numFmtId="3" fontId="10" fillId="0" borderId="26" xfId="0" applyNumberFormat="1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vertical="center" wrapText="1"/>
    </xf>
    <xf numFmtId="49" fontId="8" fillId="0" borderId="30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2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left" vertical="center" wrapText="1"/>
    </xf>
    <xf numFmtId="49" fontId="8" fillId="0" borderId="3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/>
    </xf>
    <xf numFmtId="49" fontId="8" fillId="0" borderId="38" xfId="0" applyNumberFormat="1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view="pageBreakPreview" zoomScale="60" workbookViewId="0" topLeftCell="A1">
      <selection activeCell="E11" sqref="E11"/>
    </sheetView>
  </sheetViews>
  <sheetFormatPr defaultColWidth="9.00390625" defaultRowHeight="12.75"/>
  <cols>
    <col min="3" max="3" width="6.25390625" style="0" customWidth="1"/>
    <col min="4" max="4" width="31.75390625" style="0" customWidth="1"/>
    <col min="5" max="5" width="17.875" style="0" customWidth="1"/>
    <col min="6" max="6" width="18.125" style="0" customWidth="1"/>
    <col min="7" max="7" width="15.625" style="0" customWidth="1"/>
    <col min="9" max="9" width="10.125" style="0" bestFit="1" customWidth="1"/>
  </cols>
  <sheetData>
    <row r="1" spans="6:7" ht="12.75">
      <c r="F1" s="1" t="s">
        <v>9</v>
      </c>
      <c r="G1" s="2"/>
    </row>
    <row r="2" spans="6:7" ht="12.75">
      <c r="F2" s="1" t="s">
        <v>146</v>
      </c>
      <c r="G2" s="2"/>
    </row>
    <row r="3" spans="6:7" ht="12.75">
      <c r="F3" s="1" t="s">
        <v>145</v>
      </c>
      <c r="G3" s="2"/>
    </row>
    <row r="4" spans="6:7" ht="12.75">
      <c r="F4" s="1" t="s">
        <v>147</v>
      </c>
      <c r="G4" s="3"/>
    </row>
    <row r="5" spans="6:7" ht="12.75">
      <c r="F5" s="1"/>
      <c r="G5" s="3"/>
    </row>
    <row r="6" spans="2:7" ht="18">
      <c r="B6" s="133" t="s">
        <v>10</v>
      </c>
      <c r="C6" s="133"/>
      <c r="D6" s="133"/>
      <c r="E6" s="133"/>
      <c r="F6" s="133"/>
      <c r="G6" s="5"/>
    </row>
    <row r="7" spans="2:7" ht="18">
      <c r="B7" s="4"/>
      <c r="C7" s="133" t="s">
        <v>134</v>
      </c>
      <c r="D7" s="133"/>
      <c r="E7" s="133"/>
      <c r="F7" s="133"/>
      <c r="G7" s="3"/>
    </row>
    <row r="8" spans="6:7" ht="13.5" thickBot="1">
      <c r="F8" s="6"/>
      <c r="G8" s="7" t="s">
        <v>3</v>
      </c>
    </row>
    <row r="9" spans="1:7" s="87" customFormat="1" ht="15">
      <c r="A9" s="143" t="s">
        <v>1</v>
      </c>
      <c r="B9" s="145" t="s">
        <v>6</v>
      </c>
      <c r="C9" s="145" t="s">
        <v>2</v>
      </c>
      <c r="D9" s="145" t="s">
        <v>0</v>
      </c>
      <c r="E9" s="137" t="s">
        <v>148</v>
      </c>
      <c r="F9" s="135" t="s">
        <v>4</v>
      </c>
      <c r="G9" s="136"/>
    </row>
    <row r="10" spans="1:7" s="87" customFormat="1" ht="30">
      <c r="A10" s="144"/>
      <c r="B10" s="146"/>
      <c r="C10" s="138"/>
      <c r="D10" s="138"/>
      <c r="E10" s="138"/>
      <c r="F10" s="95" t="s">
        <v>7</v>
      </c>
      <c r="G10" s="96" t="s">
        <v>8</v>
      </c>
    </row>
    <row r="11" spans="1:7" ht="13.5" thickBot="1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87" customFormat="1" ht="15.75" thickBot="1">
      <c r="A12" s="85">
        <v>600</v>
      </c>
      <c r="B12" s="124" t="s">
        <v>11</v>
      </c>
      <c r="C12" s="128"/>
      <c r="D12" s="130"/>
      <c r="E12" s="94">
        <f>E13+E15+E21+E23</f>
        <v>54246382</v>
      </c>
      <c r="F12" s="94">
        <f>F13+F15+F21+F23</f>
        <v>1057000</v>
      </c>
      <c r="G12" s="94">
        <f>G13+G15+G21+G23</f>
        <v>53189382</v>
      </c>
    </row>
    <row r="13" spans="1:7" ht="12.75">
      <c r="A13" s="11"/>
      <c r="B13" s="12">
        <v>60014</v>
      </c>
      <c r="C13" s="134" t="s">
        <v>12</v>
      </c>
      <c r="D13" s="134"/>
      <c r="E13" s="13">
        <v>17000</v>
      </c>
      <c r="F13" s="13">
        <v>17000</v>
      </c>
      <c r="G13" s="14">
        <f>G14</f>
        <v>0</v>
      </c>
    </row>
    <row r="14" spans="1:7" ht="63" customHeight="1">
      <c r="A14" s="15"/>
      <c r="B14" s="16"/>
      <c r="C14" s="16">
        <v>2320</v>
      </c>
      <c r="D14" s="16" t="s">
        <v>13</v>
      </c>
      <c r="E14" s="17">
        <v>17000</v>
      </c>
      <c r="F14" s="17">
        <v>17000</v>
      </c>
      <c r="G14" s="18"/>
    </row>
    <row r="15" spans="1:7" ht="12.75">
      <c r="A15" s="140"/>
      <c r="B15" s="19">
        <v>60016</v>
      </c>
      <c r="C15" s="123" t="s">
        <v>14</v>
      </c>
      <c r="D15" s="123"/>
      <c r="E15" s="21">
        <f>SUM(E16:E20)</f>
        <v>20652257</v>
      </c>
      <c r="F15" s="21">
        <f>SUM(F16:F20)</f>
        <v>1040000</v>
      </c>
      <c r="G15" s="21">
        <f>SUM(G16:G20)</f>
        <v>19612257</v>
      </c>
    </row>
    <row r="16" spans="1:7" ht="39.75" customHeight="1">
      <c r="A16" s="141"/>
      <c r="B16" s="142"/>
      <c r="C16" s="24" t="s">
        <v>15</v>
      </c>
      <c r="D16" s="25" t="s">
        <v>16</v>
      </c>
      <c r="E16" s="26">
        <v>830000</v>
      </c>
      <c r="F16" s="26">
        <v>830000</v>
      </c>
      <c r="G16" s="18"/>
    </row>
    <row r="17" spans="1:9" ht="30" customHeight="1">
      <c r="A17" s="141"/>
      <c r="B17" s="132"/>
      <c r="C17" s="24" t="s">
        <v>17</v>
      </c>
      <c r="D17" s="25" t="s">
        <v>18</v>
      </c>
      <c r="E17" s="26">
        <v>200000</v>
      </c>
      <c r="F17" s="26">
        <v>200000</v>
      </c>
      <c r="G17" s="28"/>
      <c r="I17">
        <v>0</v>
      </c>
    </row>
    <row r="18" spans="1:7" ht="18.75" customHeight="1">
      <c r="A18" s="141"/>
      <c r="B18" s="132"/>
      <c r="C18" s="29" t="s">
        <v>19</v>
      </c>
      <c r="D18" s="30" t="s">
        <v>20</v>
      </c>
      <c r="E18" s="31">
        <v>10000</v>
      </c>
      <c r="F18" s="31">
        <v>10000</v>
      </c>
      <c r="G18" s="18"/>
    </row>
    <row r="19" spans="1:9" ht="18.75" customHeight="1">
      <c r="A19" s="32"/>
      <c r="B19" s="27"/>
      <c r="C19" s="29" t="s">
        <v>136</v>
      </c>
      <c r="D19" s="30" t="s">
        <v>137</v>
      </c>
      <c r="E19" s="26">
        <v>4222375</v>
      </c>
      <c r="F19" s="26">
        <v>0</v>
      </c>
      <c r="G19" s="18">
        <v>4222375</v>
      </c>
      <c r="I19" s="3"/>
    </row>
    <row r="20" spans="1:7" ht="57" customHeight="1">
      <c r="A20" s="32"/>
      <c r="B20" s="27"/>
      <c r="C20" s="29" t="s">
        <v>21</v>
      </c>
      <c r="D20" s="30" t="s">
        <v>132</v>
      </c>
      <c r="E20" s="26">
        <v>15389882</v>
      </c>
      <c r="F20" s="26"/>
      <c r="G20" s="99">
        <v>15389882</v>
      </c>
    </row>
    <row r="21" spans="1:7" ht="18" customHeight="1">
      <c r="A21" s="32"/>
      <c r="B21" s="19">
        <v>60041</v>
      </c>
      <c r="C21" s="123" t="s">
        <v>138</v>
      </c>
      <c r="D21" s="123"/>
      <c r="E21" s="20">
        <f>E22</f>
        <v>30177125</v>
      </c>
      <c r="F21" s="20">
        <f>F22</f>
        <v>0</v>
      </c>
      <c r="G21" s="20">
        <f>G22</f>
        <v>30177125</v>
      </c>
    </row>
    <row r="22" spans="1:7" ht="18" customHeight="1" thickBot="1">
      <c r="A22" s="32"/>
      <c r="B22" s="69"/>
      <c r="C22" s="29" t="s">
        <v>136</v>
      </c>
      <c r="D22" s="48" t="s">
        <v>137</v>
      </c>
      <c r="E22" s="26">
        <v>30177125</v>
      </c>
      <c r="F22" s="26">
        <v>0</v>
      </c>
      <c r="G22" s="99">
        <v>30177125</v>
      </c>
    </row>
    <row r="23" spans="1:7" ht="18" customHeight="1">
      <c r="A23" s="32"/>
      <c r="B23" s="41">
        <v>60095</v>
      </c>
      <c r="C23" s="120" t="s">
        <v>23</v>
      </c>
      <c r="D23" s="139"/>
      <c r="E23" s="42">
        <f>E24</f>
        <v>3400000</v>
      </c>
      <c r="F23" s="42">
        <f>F24</f>
        <v>0</v>
      </c>
      <c r="G23" s="42">
        <f>G24</f>
        <v>3400000</v>
      </c>
    </row>
    <row r="24" spans="1:7" ht="15" customHeight="1" thickBot="1">
      <c r="A24" s="32"/>
      <c r="B24" s="27"/>
      <c r="C24" s="29" t="s">
        <v>136</v>
      </c>
      <c r="D24" s="30" t="s">
        <v>137</v>
      </c>
      <c r="E24" s="26">
        <v>3400000</v>
      </c>
      <c r="F24" s="26">
        <v>0</v>
      </c>
      <c r="G24" s="99">
        <v>3400000</v>
      </c>
    </row>
    <row r="25" spans="1:7" s="87" customFormat="1" ht="15.75" thickBot="1">
      <c r="A25" s="85">
        <v>630</v>
      </c>
      <c r="B25" s="124" t="s">
        <v>22</v>
      </c>
      <c r="C25" s="125"/>
      <c r="D25" s="126"/>
      <c r="E25" s="93">
        <f>E26</f>
        <v>1664298</v>
      </c>
      <c r="F25" s="93">
        <f>F26</f>
        <v>0</v>
      </c>
      <c r="G25" s="93">
        <f>G26</f>
        <v>1664298</v>
      </c>
    </row>
    <row r="26" spans="1:7" ht="12.75">
      <c r="A26" s="40"/>
      <c r="B26" s="41">
        <v>63095</v>
      </c>
      <c r="C26" s="120" t="s">
        <v>23</v>
      </c>
      <c r="D26" s="121"/>
      <c r="E26" s="42">
        <f>E28+E27</f>
        <v>1664298</v>
      </c>
      <c r="F26" s="42">
        <f>F28</f>
        <v>0</v>
      </c>
      <c r="G26" s="42">
        <f>G28+G27</f>
        <v>1664298</v>
      </c>
    </row>
    <row r="27" spans="1:7" ht="76.5">
      <c r="A27" s="22"/>
      <c r="B27" s="69"/>
      <c r="C27" s="24" t="s">
        <v>21</v>
      </c>
      <c r="D27" s="48" t="s">
        <v>133</v>
      </c>
      <c r="E27" s="111">
        <v>1529298</v>
      </c>
      <c r="F27" s="109"/>
      <c r="G27" s="110">
        <v>1529298</v>
      </c>
    </row>
    <row r="28" spans="1:7" ht="71.25" customHeight="1" thickBot="1">
      <c r="A28" s="44"/>
      <c r="B28" s="23"/>
      <c r="C28" s="36" t="s">
        <v>21</v>
      </c>
      <c r="D28" s="37" t="s">
        <v>144</v>
      </c>
      <c r="E28" s="38">
        <v>135000</v>
      </c>
      <c r="F28" s="109"/>
      <c r="G28" s="110">
        <v>135000</v>
      </c>
    </row>
    <row r="29" spans="1:7" s="87" customFormat="1" ht="15.75" thickBot="1">
      <c r="A29" s="88">
        <v>700</v>
      </c>
      <c r="B29" s="127" t="s">
        <v>24</v>
      </c>
      <c r="C29" s="128"/>
      <c r="D29" s="129"/>
      <c r="E29" s="89">
        <f>E30+E36</f>
        <v>27248500</v>
      </c>
      <c r="F29" s="89">
        <f>F30+F36</f>
        <v>10393500</v>
      </c>
      <c r="G29" s="89">
        <f>G30+G36</f>
        <v>16855000</v>
      </c>
    </row>
    <row r="30" spans="1:7" ht="12.75">
      <c r="A30" s="141"/>
      <c r="B30" s="41">
        <v>70005</v>
      </c>
      <c r="C30" s="147" t="s">
        <v>25</v>
      </c>
      <c r="D30" s="148"/>
      <c r="E30" s="42">
        <f>SUM(E31:E35)</f>
        <v>20255000</v>
      </c>
      <c r="F30" s="42">
        <f>SUM(F31:F35)</f>
        <v>3400000</v>
      </c>
      <c r="G30" s="43">
        <f>SUM(G31:G35)</f>
        <v>16855000</v>
      </c>
    </row>
    <row r="31" spans="1:7" ht="44.25" customHeight="1">
      <c r="A31" s="141"/>
      <c r="B31" s="149"/>
      <c r="C31" s="47" t="s">
        <v>26</v>
      </c>
      <c r="D31" s="48" t="s">
        <v>27</v>
      </c>
      <c r="E31" s="49">
        <v>1360000</v>
      </c>
      <c r="F31" s="49">
        <v>1360000</v>
      </c>
      <c r="G31" s="18"/>
    </row>
    <row r="32" spans="1:7" ht="32.25" customHeight="1">
      <c r="A32" s="141"/>
      <c r="B32" s="149"/>
      <c r="C32" s="47" t="s">
        <v>17</v>
      </c>
      <c r="D32" s="48" t="s">
        <v>18</v>
      </c>
      <c r="E32" s="50">
        <v>2000000</v>
      </c>
      <c r="F32" s="50">
        <v>2000000</v>
      </c>
      <c r="G32" s="18"/>
    </row>
    <row r="33" spans="1:7" ht="54" customHeight="1">
      <c r="A33" s="141"/>
      <c r="B33" s="149"/>
      <c r="C33" s="47" t="s">
        <v>28</v>
      </c>
      <c r="D33" s="48" t="s">
        <v>29</v>
      </c>
      <c r="E33" s="49">
        <v>175000</v>
      </c>
      <c r="F33" s="51"/>
      <c r="G33" s="18">
        <v>175000</v>
      </c>
    </row>
    <row r="34" spans="1:7" ht="55.5" customHeight="1">
      <c r="A34" s="141"/>
      <c r="B34" s="149"/>
      <c r="C34" s="47" t="s">
        <v>30</v>
      </c>
      <c r="D34" s="48" t="s">
        <v>31</v>
      </c>
      <c r="E34" s="50">
        <v>16680000</v>
      </c>
      <c r="F34" s="39"/>
      <c r="G34" s="52">
        <v>16680000</v>
      </c>
    </row>
    <row r="35" spans="1:7" ht="18" customHeight="1">
      <c r="A35" s="141"/>
      <c r="B35" s="149"/>
      <c r="C35" s="47" t="s">
        <v>19</v>
      </c>
      <c r="D35" s="48" t="s">
        <v>20</v>
      </c>
      <c r="E35" s="49">
        <v>40000</v>
      </c>
      <c r="F35" s="49">
        <v>40000</v>
      </c>
      <c r="G35" s="18"/>
    </row>
    <row r="36" spans="1:7" ht="12.75">
      <c r="A36" s="141"/>
      <c r="B36" s="33">
        <v>70021</v>
      </c>
      <c r="C36" s="122" t="s">
        <v>32</v>
      </c>
      <c r="D36" s="123"/>
      <c r="E36" s="34">
        <f>SUM(E37:E39)</f>
        <v>6993500</v>
      </c>
      <c r="F36" s="34">
        <f>SUM(F37:F39)</f>
        <v>6993500</v>
      </c>
      <c r="G36" s="35">
        <f>SUM(G37:G39)</f>
        <v>0</v>
      </c>
    </row>
    <row r="37" spans="1:7" ht="18" customHeight="1">
      <c r="A37" s="141"/>
      <c r="B37" s="132"/>
      <c r="C37" s="24" t="s">
        <v>15</v>
      </c>
      <c r="D37" s="25" t="s">
        <v>33</v>
      </c>
      <c r="E37" s="26">
        <v>35500</v>
      </c>
      <c r="F37" s="26">
        <v>35500</v>
      </c>
      <c r="G37" s="18"/>
    </row>
    <row r="38" spans="1:7" ht="16.5" customHeight="1">
      <c r="A38" s="141"/>
      <c r="B38" s="132"/>
      <c r="C38" s="24" t="s">
        <v>34</v>
      </c>
      <c r="D38" s="25" t="s">
        <v>35</v>
      </c>
      <c r="E38" s="26">
        <v>6888000</v>
      </c>
      <c r="F38" s="26">
        <v>6888000</v>
      </c>
      <c r="G38" s="52"/>
    </row>
    <row r="39" spans="1:7" ht="15.75" customHeight="1" thickBot="1">
      <c r="A39" s="141"/>
      <c r="B39" s="132"/>
      <c r="C39" s="29" t="s">
        <v>19</v>
      </c>
      <c r="D39" s="53" t="s">
        <v>20</v>
      </c>
      <c r="E39" s="31">
        <v>70000</v>
      </c>
      <c r="F39" s="31">
        <v>70000</v>
      </c>
      <c r="G39" s="46"/>
    </row>
    <row r="40" spans="1:7" s="87" customFormat="1" ht="15.75" thickBot="1">
      <c r="A40" s="85">
        <v>710</v>
      </c>
      <c r="B40" s="124" t="s">
        <v>36</v>
      </c>
      <c r="C40" s="128"/>
      <c r="D40" s="130"/>
      <c r="E40" s="91">
        <f>E41</f>
        <v>20000</v>
      </c>
      <c r="F40" s="91">
        <f>F41</f>
        <v>20000</v>
      </c>
      <c r="G40" s="92">
        <f>G41</f>
        <v>0</v>
      </c>
    </row>
    <row r="41" spans="1:7" ht="12.75">
      <c r="A41" s="141"/>
      <c r="B41" s="41">
        <v>71035</v>
      </c>
      <c r="C41" s="150" t="s">
        <v>37</v>
      </c>
      <c r="D41" s="134"/>
      <c r="E41" s="42">
        <v>20000</v>
      </c>
      <c r="F41" s="42">
        <v>20000</v>
      </c>
      <c r="G41" s="43">
        <v>0</v>
      </c>
    </row>
    <row r="42" spans="1:7" ht="69" customHeight="1" thickBot="1">
      <c r="A42" s="141"/>
      <c r="B42" s="27"/>
      <c r="C42" s="36" t="s">
        <v>38</v>
      </c>
      <c r="D42" s="54" t="s">
        <v>39</v>
      </c>
      <c r="E42" s="31">
        <v>20000</v>
      </c>
      <c r="F42" s="31">
        <v>20000</v>
      </c>
      <c r="G42" s="52"/>
    </row>
    <row r="43" spans="1:7" s="87" customFormat="1" ht="15.75" thickBot="1">
      <c r="A43" s="85">
        <v>750</v>
      </c>
      <c r="B43" s="124" t="s">
        <v>40</v>
      </c>
      <c r="C43" s="128"/>
      <c r="D43" s="130"/>
      <c r="E43" s="92">
        <f>E44+E47+E49</f>
        <v>333500</v>
      </c>
      <c r="F43" s="92">
        <f>F44+F47+F49</f>
        <v>313500</v>
      </c>
      <c r="G43" s="92">
        <f>G44+G47+G49</f>
        <v>20000</v>
      </c>
    </row>
    <row r="44" spans="1:7" ht="12.75">
      <c r="A44" s="141"/>
      <c r="B44" s="41">
        <v>75011</v>
      </c>
      <c r="C44" s="150" t="s">
        <v>41</v>
      </c>
      <c r="D44" s="134"/>
      <c r="E44" s="42">
        <f>E45+E46</f>
        <v>290500</v>
      </c>
      <c r="F44" s="42">
        <f>F45+F46</f>
        <v>290500</v>
      </c>
      <c r="G44" s="43">
        <f>G45+G46</f>
        <v>0</v>
      </c>
    </row>
    <row r="45" spans="1:7" ht="61.5" customHeight="1">
      <c r="A45" s="141"/>
      <c r="B45" s="55"/>
      <c r="C45" s="29" t="s">
        <v>42</v>
      </c>
      <c r="D45" s="53" t="s">
        <v>43</v>
      </c>
      <c r="E45" s="56">
        <v>283000</v>
      </c>
      <c r="F45" s="56">
        <v>283000</v>
      </c>
      <c r="G45" s="18"/>
    </row>
    <row r="46" spans="1:7" ht="66.75" customHeight="1">
      <c r="A46" s="141"/>
      <c r="B46" s="27"/>
      <c r="C46" s="29" t="s">
        <v>44</v>
      </c>
      <c r="D46" s="53" t="s">
        <v>143</v>
      </c>
      <c r="E46" s="26">
        <v>7500</v>
      </c>
      <c r="F46" s="26">
        <v>7500</v>
      </c>
      <c r="G46" s="52"/>
    </row>
    <row r="47" spans="1:7" ht="12.75">
      <c r="A47" s="141"/>
      <c r="B47" s="33">
        <v>75023</v>
      </c>
      <c r="C47" s="122" t="s">
        <v>45</v>
      </c>
      <c r="D47" s="123"/>
      <c r="E47" s="34">
        <v>20000</v>
      </c>
      <c r="F47" s="34">
        <v>0</v>
      </c>
      <c r="G47" s="35">
        <v>20000</v>
      </c>
    </row>
    <row r="48" spans="1:7" ht="33.75" customHeight="1">
      <c r="A48" s="141"/>
      <c r="B48" s="27"/>
      <c r="C48" s="36" t="s">
        <v>46</v>
      </c>
      <c r="D48" s="54" t="s">
        <v>47</v>
      </c>
      <c r="E48" s="31">
        <v>20000</v>
      </c>
      <c r="F48" s="39"/>
      <c r="G48" s="52">
        <v>20000</v>
      </c>
    </row>
    <row r="49" spans="1:7" ht="12.75">
      <c r="A49" s="141"/>
      <c r="B49" s="33">
        <v>75075</v>
      </c>
      <c r="C49" s="122" t="s">
        <v>48</v>
      </c>
      <c r="D49" s="123"/>
      <c r="E49" s="34">
        <v>23000</v>
      </c>
      <c r="F49" s="34">
        <v>23000</v>
      </c>
      <c r="G49" s="35">
        <v>0</v>
      </c>
    </row>
    <row r="50" spans="1:7" ht="17.25" customHeight="1" thickBot="1">
      <c r="A50" s="141"/>
      <c r="B50" s="27"/>
      <c r="C50" s="57" t="s">
        <v>34</v>
      </c>
      <c r="D50" s="58" t="s">
        <v>35</v>
      </c>
      <c r="E50" s="26">
        <v>23000</v>
      </c>
      <c r="F50" s="59">
        <v>23000</v>
      </c>
      <c r="G50" s="52"/>
    </row>
    <row r="51" spans="1:7" s="87" customFormat="1" ht="15.75" thickBot="1">
      <c r="A51" s="85">
        <v>751</v>
      </c>
      <c r="B51" s="118" t="s">
        <v>49</v>
      </c>
      <c r="C51" s="119"/>
      <c r="D51" s="131"/>
      <c r="E51" s="91">
        <v>7725</v>
      </c>
      <c r="F51" s="91">
        <v>7725</v>
      </c>
      <c r="G51" s="92">
        <v>0</v>
      </c>
    </row>
    <row r="52" spans="1:7" ht="12.75">
      <c r="A52" s="141"/>
      <c r="B52" s="41">
        <v>75101</v>
      </c>
      <c r="C52" s="150" t="s">
        <v>50</v>
      </c>
      <c r="D52" s="134"/>
      <c r="E52" s="42">
        <v>7725</v>
      </c>
      <c r="F52" s="42">
        <v>7725</v>
      </c>
      <c r="G52" s="43">
        <v>0</v>
      </c>
    </row>
    <row r="53" spans="1:7" ht="66.75" customHeight="1" thickBot="1">
      <c r="A53" s="141"/>
      <c r="B53" s="27"/>
      <c r="C53" s="60" t="s">
        <v>42</v>
      </c>
      <c r="D53" s="37" t="s">
        <v>51</v>
      </c>
      <c r="E53" s="31">
        <v>7725</v>
      </c>
      <c r="F53" s="31">
        <v>7725</v>
      </c>
      <c r="G53" s="52"/>
    </row>
    <row r="54" spans="1:7" s="87" customFormat="1" ht="15.75" thickBot="1">
      <c r="A54" s="85">
        <v>754</v>
      </c>
      <c r="B54" s="118" t="s">
        <v>52</v>
      </c>
      <c r="C54" s="119"/>
      <c r="D54" s="131"/>
      <c r="E54" s="92">
        <f aca="true" t="shared" si="0" ref="E54:G55">E55</f>
        <v>7000</v>
      </c>
      <c r="F54" s="92">
        <f t="shared" si="0"/>
        <v>7000</v>
      </c>
      <c r="G54" s="92">
        <f t="shared" si="0"/>
        <v>0</v>
      </c>
    </row>
    <row r="55" spans="1:7" ht="12.75">
      <c r="A55" s="141"/>
      <c r="B55" s="41">
        <v>75414</v>
      </c>
      <c r="C55" s="150" t="s">
        <v>53</v>
      </c>
      <c r="D55" s="134"/>
      <c r="E55" s="42">
        <f t="shared" si="0"/>
        <v>7000</v>
      </c>
      <c r="F55" s="42">
        <f t="shared" si="0"/>
        <v>7000</v>
      </c>
      <c r="G55" s="43">
        <f t="shared" si="0"/>
        <v>0</v>
      </c>
    </row>
    <row r="56" spans="1:7" ht="60.75" customHeight="1" thickBot="1">
      <c r="A56" s="141"/>
      <c r="B56" s="27"/>
      <c r="C56" s="36" t="s">
        <v>42</v>
      </c>
      <c r="D56" s="54" t="s">
        <v>51</v>
      </c>
      <c r="E56" s="31">
        <v>7000</v>
      </c>
      <c r="F56" s="51">
        <v>7000</v>
      </c>
      <c r="G56" s="46"/>
    </row>
    <row r="57" spans="1:7" s="87" customFormat="1" ht="15.75" thickBot="1">
      <c r="A57" s="85">
        <v>756</v>
      </c>
      <c r="B57" s="118" t="s">
        <v>54</v>
      </c>
      <c r="C57" s="119"/>
      <c r="D57" s="131"/>
      <c r="E57" s="91">
        <f>E58+E61+E68+E80+E90</f>
        <v>59836201</v>
      </c>
      <c r="F57" s="91">
        <f>F58+F61+F68+F80+F90</f>
        <v>59836201</v>
      </c>
      <c r="G57" s="92">
        <f>G58+G61+G68+G80+G90</f>
        <v>0</v>
      </c>
    </row>
    <row r="58" spans="1:7" ht="12.75">
      <c r="A58" s="141"/>
      <c r="B58" s="41">
        <v>75601</v>
      </c>
      <c r="C58" s="150" t="s">
        <v>55</v>
      </c>
      <c r="D58" s="134"/>
      <c r="E58" s="42">
        <f>E59+E60</f>
        <v>500000</v>
      </c>
      <c r="F58" s="42">
        <f>F59+F60</f>
        <v>500000</v>
      </c>
      <c r="G58" s="43">
        <f>G59+G60</f>
        <v>0</v>
      </c>
    </row>
    <row r="59" spans="1:7" ht="51.75" customHeight="1">
      <c r="A59" s="141"/>
      <c r="B59" s="132"/>
      <c r="C59" s="57" t="s">
        <v>56</v>
      </c>
      <c r="D59" s="58" t="s">
        <v>57</v>
      </c>
      <c r="E59" s="26">
        <v>490000</v>
      </c>
      <c r="F59" s="26">
        <v>490000</v>
      </c>
      <c r="G59" s="61"/>
    </row>
    <row r="60" spans="1:7" ht="30.75" customHeight="1">
      <c r="A60" s="141"/>
      <c r="B60" s="132"/>
      <c r="C60" s="29" t="s">
        <v>58</v>
      </c>
      <c r="D60" s="53" t="s">
        <v>59</v>
      </c>
      <c r="E60" s="62">
        <v>10000</v>
      </c>
      <c r="F60" s="62">
        <v>10000</v>
      </c>
      <c r="G60" s="63"/>
    </row>
    <row r="61" spans="1:7" ht="12.75">
      <c r="A61" s="141"/>
      <c r="B61" s="33">
        <v>75615</v>
      </c>
      <c r="C61" s="122" t="s">
        <v>60</v>
      </c>
      <c r="D61" s="123"/>
      <c r="E61" s="34">
        <f>SUM(E62:E67)</f>
        <v>14850420</v>
      </c>
      <c r="F61" s="34">
        <f>SUM(F62:F67)</f>
        <v>14850420</v>
      </c>
      <c r="G61" s="35">
        <f>SUM(G62:G67)</f>
        <v>0</v>
      </c>
    </row>
    <row r="62" spans="1:7" ht="16.5" customHeight="1">
      <c r="A62" s="141"/>
      <c r="B62" s="132"/>
      <c r="C62" s="57" t="s">
        <v>61</v>
      </c>
      <c r="D62" s="58" t="s">
        <v>62</v>
      </c>
      <c r="E62" s="31">
        <v>14000000</v>
      </c>
      <c r="F62" s="31">
        <v>14000000</v>
      </c>
      <c r="G62" s="63"/>
    </row>
    <row r="63" spans="1:7" ht="14.25" customHeight="1">
      <c r="A63" s="141"/>
      <c r="B63" s="132"/>
      <c r="C63" s="24" t="s">
        <v>63</v>
      </c>
      <c r="D63" s="25" t="s">
        <v>64</v>
      </c>
      <c r="E63" s="64">
        <v>5900</v>
      </c>
      <c r="F63" s="64">
        <v>5900</v>
      </c>
      <c r="G63" s="61"/>
    </row>
    <row r="64" spans="1:7" ht="12.75" customHeight="1">
      <c r="A64" s="141"/>
      <c r="B64" s="132"/>
      <c r="C64" s="24" t="s">
        <v>65</v>
      </c>
      <c r="D64" s="25" t="s">
        <v>66</v>
      </c>
      <c r="E64" s="62">
        <v>2220</v>
      </c>
      <c r="F64" s="62">
        <v>2220</v>
      </c>
      <c r="G64" s="63"/>
    </row>
    <row r="65" spans="1:7" ht="18.75" customHeight="1">
      <c r="A65" s="141"/>
      <c r="B65" s="132"/>
      <c r="C65" s="24" t="s">
        <v>67</v>
      </c>
      <c r="D65" s="25" t="s">
        <v>68</v>
      </c>
      <c r="E65" s="64">
        <v>342300</v>
      </c>
      <c r="F65" s="64">
        <v>342300</v>
      </c>
      <c r="G65" s="61"/>
    </row>
    <row r="66" spans="1:7" ht="24.75" customHeight="1">
      <c r="A66" s="141"/>
      <c r="B66" s="132"/>
      <c r="C66" s="24" t="s">
        <v>69</v>
      </c>
      <c r="D66" s="25" t="s">
        <v>70</v>
      </c>
      <c r="E66" s="62">
        <v>300000</v>
      </c>
      <c r="F66" s="62">
        <v>300000</v>
      </c>
      <c r="G66" s="63"/>
    </row>
    <row r="67" spans="1:7" ht="24.75" customHeight="1">
      <c r="A67" s="141"/>
      <c r="B67" s="132"/>
      <c r="C67" s="29" t="s">
        <v>58</v>
      </c>
      <c r="D67" s="53" t="s">
        <v>59</v>
      </c>
      <c r="E67" s="64">
        <v>200000</v>
      </c>
      <c r="F67" s="64">
        <v>200000</v>
      </c>
      <c r="G67" s="61"/>
    </row>
    <row r="68" spans="1:7" ht="12.75">
      <c r="A68" s="141"/>
      <c r="B68" s="33">
        <v>75616</v>
      </c>
      <c r="C68" s="122" t="s">
        <v>71</v>
      </c>
      <c r="D68" s="123"/>
      <c r="E68" s="34">
        <f>SUM(E69:E79)</f>
        <v>14202320</v>
      </c>
      <c r="F68" s="34">
        <f>SUM(F69:F79)</f>
        <v>14202320</v>
      </c>
      <c r="G68" s="35">
        <f>SUM(G69:G79)</f>
        <v>0</v>
      </c>
    </row>
    <row r="69" spans="1:7" ht="16.5" customHeight="1">
      <c r="A69" s="141"/>
      <c r="B69" s="132"/>
      <c r="C69" s="57" t="s">
        <v>61</v>
      </c>
      <c r="D69" s="58" t="s">
        <v>62</v>
      </c>
      <c r="E69" s="31">
        <v>6000000</v>
      </c>
      <c r="F69" s="31">
        <v>6000000</v>
      </c>
      <c r="G69" s="61"/>
    </row>
    <row r="70" spans="1:7" ht="15.75" customHeight="1">
      <c r="A70" s="141"/>
      <c r="B70" s="132"/>
      <c r="C70" s="24" t="s">
        <v>63</v>
      </c>
      <c r="D70" s="25" t="s">
        <v>64</v>
      </c>
      <c r="E70" s="64">
        <v>23200</v>
      </c>
      <c r="F70" s="64">
        <v>23200</v>
      </c>
      <c r="G70" s="63"/>
    </row>
    <row r="71" spans="1:7" ht="14.25" customHeight="1">
      <c r="A71" s="141"/>
      <c r="B71" s="132"/>
      <c r="C71" s="24" t="s">
        <v>65</v>
      </c>
      <c r="D71" s="25" t="s">
        <v>66</v>
      </c>
      <c r="E71" s="65">
        <v>220</v>
      </c>
      <c r="F71" s="65">
        <v>220</v>
      </c>
      <c r="G71" s="61"/>
    </row>
    <row r="72" spans="1:7" ht="18" customHeight="1">
      <c r="A72" s="141"/>
      <c r="B72" s="132"/>
      <c r="C72" s="24" t="s">
        <v>67</v>
      </c>
      <c r="D72" s="25" t="s">
        <v>68</v>
      </c>
      <c r="E72" s="64">
        <v>407900</v>
      </c>
      <c r="F72" s="64">
        <v>407900</v>
      </c>
      <c r="G72" s="63"/>
    </row>
    <row r="73" spans="1:7" ht="17.25" customHeight="1">
      <c r="A73" s="141"/>
      <c r="B73" s="132"/>
      <c r="C73" s="24" t="s">
        <v>72</v>
      </c>
      <c r="D73" s="25" t="s">
        <v>73</v>
      </c>
      <c r="E73" s="62">
        <v>280000</v>
      </c>
      <c r="F73" s="62">
        <v>280000</v>
      </c>
      <c r="G73" s="61"/>
    </row>
    <row r="74" spans="1:7" ht="14.25" customHeight="1">
      <c r="A74" s="141"/>
      <c r="B74" s="132"/>
      <c r="C74" s="24" t="s">
        <v>74</v>
      </c>
      <c r="D74" s="25" t="s">
        <v>75</v>
      </c>
      <c r="E74" s="64">
        <v>50000</v>
      </c>
      <c r="F74" s="64">
        <v>50000</v>
      </c>
      <c r="G74" s="63"/>
    </row>
    <row r="75" spans="1:7" ht="16.5" customHeight="1">
      <c r="A75" s="141"/>
      <c r="B75" s="132"/>
      <c r="C75" s="24" t="s">
        <v>76</v>
      </c>
      <c r="D75" s="25" t="s">
        <v>77</v>
      </c>
      <c r="E75" s="31">
        <v>5000000</v>
      </c>
      <c r="F75" s="31">
        <v>5000000</v>
      </c>
      <c r="G75" s="61"/>
    </row>
    <row r="76" spans="1:7" ht="16.5" customHeight="1">
      <c r="A76" s="141"/>
      <c r="B76" s="132"/>
      <c r="C76" s="24" t="s">
        <v>78</v>
      </c>
      <c r="D76" s="25" t="s">
        <v>79</v>
      </c>
      <c r="E76" s="26">
        <v>350000</v>
      </c>
      <c r="F76" s="26">
        <v>350000</v>
      </c>
      <c r="G76" s="63"/>
    </row>
    <row r="77" spans="1:7" ht="24" customHeight="1">
      <c r="A77" s="141"/>
      <c r="B77" s="132"/>
      <c r="C77" s="24" t="s">
        <v>69</v>
      </c>
      <c r="D77" s="25" t="s">
        <v>70</v>
      </c>
      <c r="E77" s="62">
        <v>2000000</v>
      </c>
      <c r="F77" s="62">
        <v>2000000</v>
      </c>
      <c r="G77" s="61"/>
    </row>
    <row r="78" spans="1:7" ht="21.75" customHeight="1">
      <c r="A78" s="141"/>
      <c r="B78" s="132"/>
      <c r="C78" s="24" t="s">
        <v>80</v>
      </c>
      <c r="D78" s="25" t="s">
        <v>81</v>
      </c>
      <c r="E78" s="26">
        <v>1000</v>
      </c>
      <c r="F78" s="26">
        <v>1000</v>
      </c>
      <c r="G78" s="63"/>
    </row>
    <row r="79" spans="1:7" ht="24.75" customHeight="1">
      <c r="A79" s="141"/>
      <c r="B79" s="132"/>
      <c r="C79" s="29" t="s">
        <v>58</v>
      </c>
      <c r="D79" s="53" t="s">
        <v>59</v>
      </c>
      <c r="E79" s="62">
        <v>90000</v>
      </c>
      <c r="F79" s="62">
        <v>90000</v>
      </c>
      <c r="G79" s="61"/>
    </row>
    <row r="80" spans="1:7" ht="12.75">
      <c r="A80" s="141"/>
      <c r="B80" s="33">
        <v>75618</v>
      </c>
      <c r="C80" s="122" t="s">
        <v>82</v>
      </c>
      <c r="D80" s="123"/>
      <c r="E80" s="34">
        <f>SUM(E81:E89)</f>
        <v>2725000</v>
      </c>
      <c r="F80" s="34">
        <f>SUM(F81:F89)</f>
        <v>2725000</v>
      </c>
      <c r="G80" s="35">
        <f>SUM(G81:G89)</f>
        <v>0</v>
      </c>
    </row>
    <row r="81" spans="1:7" ht="15.75" customHeight="1">
      <c r="A81" s="141"/>
      <c r="B81" s="132"/>
      <c r="C81" s="57" t="s">
        <v>83</v>
      </c>
      <c r="D81" s="58" t="s">
        <v>84</v>
      </c>
      <c r="E81" s="64">
        <v>1000000</v>
      </c>
      <c r="F81" s="64">
        <v>1000000</v>
      </c>
      <c r="G81" s="61"/>
    </row>
    <row r="82" spans="1:7" ht="15.75" customHeight="1">
      <c r="A82" s="141"/>
      <c r="B82" s="132"/>
      <c r="C82" s="24" t="s">
        <v>85</v>
      </c>
      <c r="D82" s="25" t="s">
        <v>86</v>
      </c>
      <c r="E82" s="31">
        <v>20000</v>
      </c>
      <c r="F82" s="31">
        <v>20000</v>
      </c>
      <c r="G82" s="63"/>
    </row>
    <row r="83" spans="1:7" ht="22.5" customHeight="1">
      <c r="A83" s="141"/>
      <c r="B83" s="132"/>
      <c r="C83" s="24" t="s">
        <v>87</v>
      </c>
      <c r="D83" s="25" t="s">
        <v>88</v>
      </c>
      <c r="E83" s="26">
        <v>1400000</v>
      </c>
      <c r="F83" s="26">
        <v>1400000</v>
      </c>
      <c r="G83" s="61"/>
    </row>
    <row r="84" spans="1:7" ht="69" customHeight="1">
      <c r="A84" s="141"/>
      <c r="B84" s="132"/>
      <c r="C84" s="24" t="s">
        <v>89</v>
      </c>
      <c r="D84" s="25" t="s">
        <v>90</v>
      </c>
      <c r="E84" s="26">
        <v>75000</v>
      </c>
      <c r="F84" s="26">
        <v>75000</v>
      </c>
      <c r="G84" s="63"/>
    </row>
    <row r="85" spans="1:7" ht="29.25" customHeight="1">
      <c r="A85" s="141"/>
      <c r="B85" s="132"/>
      <c r="C85" s="24" t="s">
        <v>91</v>
      </c>
      <c r="D85" s="66" t="s">
        <v>92</v>
      </c>
      <c r="E85" s="31">
        <v>150000</v>
      </c>
      <c r="F85" s="31">
        <v>150000</v>
      </c>
      <c r="G85" s="61"/>
    </row>
    <row r="86" spans="1:7" ht="24" customHeight="1">
      <c r="A86" s="141"/>
      <c r="B86" s="132"/>
      <c r="C86" s="24" t="s">
        <v>93</v>
      </c>
      <c r="D86" s="25" t="s">
        <v>94</v>
      </c>
      <c r="E86" s="26">
        <v>14000</v>
      </c>
      <c r="F86" s="26">
        <v>14000</v>
      </c>
      <c r="G86" s="63"/>
    </row>
    <row r="87" spans="1:7" ht="27.75" customHeight="1">
      <c r="A87" s="141"/>
      <c r="B87" s="132"/>
      <c r="C87" s="24" t="s">
        <v>15</v>
      </c>
      <c r="D87" s="66" t="s">
        <v>95</v>
      </c>
      <c r="E87" s="31">
        <v>35000</v>
      </c>
      <c r="F87" s="31">
        <v>35000</v>
      </c>
      <c r="G87" s="61"/>
    </row>
    <row r="88" spans="1:7" ht="27.75" customHeight="1">
      <c r="A88" s="141"/>
      <c r="B88" s="132"/>
      <c r="C88" s="24" t="s">
        <v>58</v>
      </c>
      <c r="D88" s="25" t="s">
        <v>59</v>
      </c>
      <c r="E88" s="64">
        <v>1000</v>
      </c>
      <c r="F88" s="64">
        <v>1000</v>
      </c>
      <c r="G88" s="63"/>
    </row>
    <row r="89" spans="1:7" ht="16.5" customHeight="1">
      <c r="A89" s="141"/>
      <c r="B89" s="132"/>
      <c r="C89" s="29" t="s">
        <v>96</v>
      </c>
      <c r="D89" s="67" t="s">
        <v>97</v>
      </c>
      <c r="E89" s="31">
        <v>30000</v>
      </c>
      <c r="F89" s="31">
        <v>30000</v>
      </c>
      <c r="G89" s="61"/>
    </row>
    <row r="90" spans="1:7" ht="12.75">
      <c r="A90" s="141"/>
      <c r="B90" s="33">
        <v>75621</v>
      </c>
      <c r="C90" s="122" t="s">
        <v>98</v>
      </c>
      <c r="D90" s="123"/>
      <c r="E90" s="34">
        <f>E91+E92</f>
        <v>27558461</v>
      </c>
      <c r="F90" s="34">
        <f>F91+F92</f>
        <v>27558461</v>
      </c>
      <c r="G90" s="35">
        <f>G91+G92</f>
        <v>0</v>
      </c>
    </row>
    <row r="91" spans="1:7" ht="27" customHeight="1">
      <c r="A91" s="141"/>
      <c r="B91" s="132"/>
      <c r="C91" s="57" t="s">
        <v>99</v>
      </c>
      <c r="D91" s="58" t="s">
        <v>100</v>
      </c>
      <c r="E91" s="26">
        <v>26558461</v>
      </c>
      <c r="F91" s="26">
        <v>26558461</v>
      </c>
      <c r="G91" s="61"/>
    </row>
    <row r="92" spans="1:7" ht="29.25" customHeight="1" thickBot="1">
      <c r="A92" s="141"/>
      <c r="B92" s="132"/>
      <c r="C92" s="29" t="s">
        <v>101</v>
      </c>
      <c r="D92" s="53" t="s">
        <v>102</v>
      </c>
      <c r="E92" s="62">
        <v>1000000</v>
      </c>
      <c r="F92" s="62">
        <v>1000000</v>
      </c>
      <c r="G92" s="68"/>
    </row>
    <row r="93" spans="1:7" s="87" customFormat="1" ht="15.75" thickBot="1">
      <c r="A93" s="90">
        <v>758</v>
      </c>
      <c r="B93" s="127" t="s">
        <v>103</v>
      </c>
      <c r="C93" s="128"/>
      <c r="D93" s="129"/>
      <c r="E93" s="89">
        <f>E94+E96</f>
        <v>23626737</v>
      </c>
      <c r="F93" s="89">
        <f>F94+F96</f>
        <v>23626737</v>
      </c>
      <c r="G93" s="89">
        <f>G94+G96</f>
        <v>0</v>
      </c>
    </row>
    <row r="94" spans="1:7" ht="12.75">
      <c r="A94" s="141"/>
      <c r="B94" s="41">
        <v>75801</v>
      </c>
      <c r="C94" s="150" t="s">
        <v>104</v>
      </c>
      <c r="D94" s="134"/>
      <c r="E94" s="42">
        <f>E95</f>
        <v>18622737</v>
      </c>
      <c r="F94" s="42">
        <f>F95</f>
        <v>18622737</v>
      </c>
      <c r="G94" s="43">
        <f>G95</f>
        <v>0</v>
      </c>
    </row>
    <row r="95" spans="1:7" ht="22.5" customHeight="1">
      <c r="A95" s="141"/>
      <c r="B95" s="27"/>
      <c r="C95" s="36" t="s">
        <v>105</v>
      </c>
      <c r="D95" s="54" t="s">
        <v>106</v>
      </c>
      <c r="E95" s="26">
        <v>18622737</v>
      </c>
      <c r="F95" s="26">
        <v>18622737</v>
      </c>
      <c r="G95" s="61"/>
    </row>
    <row r="96" spans="1:7" ht="12.75">
      <c r="A96" s="141"/>
      <c r="B96" s="33">
        <v>75814</v>
      </c>
      <c r="C96" s="122" t="s">
        <v>107</v>
      </c>
      <c r="D96" s="123"/>
      <c r="E96" s="34">
        <f>E97+E98</f>
        <v>5004000</v>
      </c>
      <c r="F96" s="34">
        <f>F97+F98</f>
        <v>5004000</v>
      </c>
      <c r="G96" s="35">
        <f>G97+G98</f>
        <v>0</v>
      </c>
    </row>
    <row r="97" spans="1:7" ht="15.75" customHeight="1">
      <c r="A97" s="141"/>
      <c r="B97" s="69"/>
      <c r="C97" s="36" t="s">
        <v>19</v>
      </c>
      <c r="D97" s="54" t="s">
        <v>20</v>
      </c>
      <c r="E97" s="70">
        <v>500000</v>
      </c>
      <c r="F97" s="70">
        <v>500000</v>
      </c>
      <c r="G97" s="61"/>
    </row>
    <row r="98" spans="1:7" ht="54" customHeight="1" thickBot="1">
      <c r="A98" s="141"/>
      <c r="B98" s="27"/>
      <c r="C98" s="29" t="s">
        <v>108</v>
      </c>
      <c r="D98" s="67" t="s">
        <v>109</v>
      </c>
      <c r="E98" s="70">
        <v>4504000</v>
      </c>
      <c r="F98" s="70">
        <v>4504000</v>
      </c>
      <c r="G98" s="68"/>
    </row>
    <row r="99" spans="1:7" s="87" customFormat="1" ht="15.75" thickBot="1">
      <c r="A99" s="90">
        <v>801</v>
      </c>
      <c r="B99" s="127" t="s">
        <v>110</v>
      </c>
      <c r="C99" s="128"/>
      <c r="D99" s="129"/>
      <c r="E99" s="89">
        <f>E100+E103+E105+E107+E109</f>
        <v>3895100</v>
      </c>
      <c r="F99" s="89">
        <f>F100+F103+F105+F107+F109</f>
        <v>1395100</v>
      </c>
      <c r="G99" s="89">
        <f>G100+G103+G105+G107+G109</f>
        <v>2500000</v>
      </c>
    </row>
    <row r="100" spans="1:7" ht="12.75">
      <c r="A100" s="141"/>
      <c r="B100" s="41">
        <v>80101</v>
      </c>
      <c r="C100" s="150" t="s">
        <v>111</v>
      </c>
      <c r="D100" s="134"/>
      <c r="E100" s="42">
        <f>E101+E102</f>
        <v>2880000</v>
      </c>
      <c r="F100" s="42">
        <f>F101+F102</f>
        <v>380000</v>
      </c>
      <c r="G100" s="43">
        <f>G101+G102</f>
        <v>2500000</v>
      </c>
    </row>
    <row r="101" spans="1:7" ht="64.5" customHeight="1">
      <c r="A101" s="141"/>
      <c r="B101" s="27"/>
      <c r="C101" s="36" t="s">
        <v>112</v>
      </c>
      <c r="D101" s="71" t="s">
        <v>113</v>
      </c>
      <c r="E101" s="31">
        <v>380000</v>
      </c>
      <c r="F101" s="31">
        <v>380000</v>
      </c>
      <c r="G101" s="61"/>
    </row>
    <row r="102" spans="1:7" ht="78" customHeight="1">
      <c r="A102" s="141"/>
      <c r="B102" s="72"/>
      <c r="C102" s="29" t="s">
        <v>21</v>
      </c>
      <c r="D102" s="30" t="s">
        <v>131</v>
      </c>
      <c r="E102" s="26">
        <v>2500000</v>
      </c>
      <c r="F102" s="73"/>
      <c r="G102" s="84">
        <v>2500000</v>
      </c>
    </row>
    <row r="103" spans="1:7" ht="12.75">
      <c r="A103" s="141"/>
      <c r="B103" s="33">
        <v>80103</v>
      </c>
      <c r="C103" s="122" t="s">
        <v>114</v>
      </c>
      <c r="D103" s="123"/>
      <c r="E103" s="34">
        <v>70000</v>
      </c>
      <c r="F103" s="34">
        <v>70000</v>
      </c>
      <c r="G103" s="35">
        <v>0</v>
      </c>
    </row>
    <row r="104" spans="1:7" ht="62.25" customHeight="1">
      <c r="A104" s="141"/>
      <c r="B104" s="27"/>
      <c r="C104" s="36" t="s">
        <v>112</v>
      </c>
      <c r="D104" s="71" t="s">
        <v>113</v>
      </c>
      <c r="E104" s="31">
        <v>70000</v>
      </c>
      <c r="F104" s="31">
        <v>70000</v>
      </c>
      <c r="G104" s="61"/>
    </row>
    <row r="105" spans="1:7" ht="12.75">
      <c r="A105" s="141"/>
      <c r="B105" s="33">
        <v>80104</v>
      </c>
      <c r="C105" s="122" t="s">
        <v>115</v>
      </c>
      <c r="D105" s="123"/>
      <c r="E105" s="34">
        <v>387000</v>
      </c>
      <c r="F105" s="34">
        <v>387000</v>
      </c>
      <c r="G105" s="35">
        <v>0</v>
      </c>
    </row>
    <row r="106" spans="1:7" ht="38.25" customHeight="1">
      <c r="A106" s="141"/>
      <c r="B106" s="27"/>
      <c r="C106" s="29" t="s">
        <v>112</v>
      </c>
      <c r="D106" s="67" t="s">
        <v>113</v>
      </c>
      <c r="E106" s="56">
        <v>387000</v>
      </c>
      <c r="F106" s="56">
        <v>387000</v>
      </c>
      <c r="G106" s="61"/>
    </row>
    <row r="107" spans="1:7" ht="12.75">
      <c r="A107" s="141"/>
      <c r="B107" s="33">
        <v>80110</v>
      </c>
      <c r="C107" s="122" t="s">
        <v>116</v>
      </c>
      <c r="D107" s="123"/>
      <c r="E107" s="34">
        <v>300000</v>
      </c>
      <c r="F107" s="34">
        <v>300000</v>
      </c>
      <c r="G107" s="63"/>
    </row>
    <row r="108" spans="1:7" ht="62.25" customHeight="1">
      <c r="A108" s="141"/>
      <c r="B108" s="27"/>
      <c r="C108" s="36" t="s">
        <v>112</v>
      </c>
      <c r="D108" s="71" t="s">
        <v>113</v>
      </c>
      <c r="E108" s="31">
        <v>300000</v>
      </c>
      <c r="F108" s="31">
        <v>300000</v>
      </c>
      <c r="G108" s="61"/>
    </row>
    <row r="109" spans="1:7" ht="12.75">
      <c r="A109" s="22"/>
      <c r="B109" s="74">
        <v>80195</v>
      </c>
      <c r="C109" s="151" t="s">
        <v>23</v>
      </c>
      <c r="D109" s="152"/>
      <c r="E109" s="75">
        <v>258100</v>
      </c>
      <c r="F109" s="75">
        <v>258100</v>
      </c>
      <c r="G109" s="63"/>
    </row>
    <row r="110" spans="1:7" ht="52.5" customHeight="1" thickBot="1">
      <c r="A110" s="22"/>
      <c r="B110" s="23"/>
      <c r="C110" s="29" t="s">
        <v>108</v>
      </c>
      <c r="D110" s="67" t="s">
        <v>109</v>
      </c>
      <c r="E110" s="45">
        <v>258100</v>
      </c>
      <c r="F110" s="45">
        <v>258100</v>
      </c>
      <c r="G110" s="61"/>
    </row>
    <row r="111" spans="1:7" s="87" customFormat="1" ht="15.75" thickBot="1">
      <c r="A111" s="90">
        <v>851</v>
      </c>
      <c r="B111" s="127" t="s">
        <v>117</v>
      </c>
      <c r="C111" s="128"/>
      <c r="D111" s="129"/>
      <c r="E111" s="89">
        <f aca="true" t="shared" si="1" ref="E111:G112">E112</f>
        <v>2000</v>
      </c>
      <c r="F111" s="89">
        <f t="shared" si="1"/>
        <v>2000</v>
      </c>
      <c r="G111" s="89">
        <f t="shared" si="1"/>
        <v>0</v>
      </c>
    </row>
    <row r="112" spans="1:7" ht="12.75">
      <c r="A112" s="141"/>
      <c r="B112" s="41">
        <v>85195</v>
      </c>
      <c r="C112" s="150" t="s">
        <v>23</v>
      </c>
      <c r="D112" s="134"/>
      <c r="E112" s="42">
        <f t="shared" si="1"/>
        <v>2000</v>
      </c>
      <c r="F112" s="42">
        <f t="shared" si="1"/>
        <v>2000</v>
      </c>
      <c r="G112" s="43">
        <f t="shared" si="1"/>
        <v>0</v>
      </c>
    </row>
    <row r="113" spans="1:7" ht="68.25" customHeight="1" thickBot="1">
      <c r="A113" s="141"/>
      <c r="B113" s="27"/>
      <c r="C113" s="36" t="s">
        <v>42</v>
      </c>
      <c r="D113" s="54" t="s">
        <v>51</v>
      </c>
      <c r="E113" s="31">
        <v>2000</v>
      </c>
      <c r="F113" s="31">
        <v>2000</v>
      </c>
      <c r="G113" s="68"/>
    </row>
    <row r="114" spans="1:7" s="87" customFormat="1" ht="15.75" thickBot="1">
      <c r="A114" s="85">
        <v>852</v>
      </c>
      <c r="B114" s="124" t="s">
        <v>118</v>
      </c>
      <c r="C114" s="128"/>
      <c r="D114" s="128"/>
      <c r="E114" s="89">
        <f>E115+E124+E129+E132+E135+E122</f>
        <v>11211305</v>
      </c>
      <c r="F114" s="89">
        <f>F115+F124+F129+F132+F135+F122</f>
        <v>11211305</v>
      </c>
      <c r="G114" s="89">
        <f>G115+G124+G129+G132+G135+G122</f>
        <v>0</v>
      </c>
    </row>
    <row r="115" spans="1:7" ht="59.25" customHeight="1">
      <c r="A115" s="141"/>
      <c r="B115" s="41">
        <v>85212</v>
      </c>
      <c r="C115" s="150" t="s">
        <v>119</v>
      </c>
      <c r="D115" s="134"/>
      <c r="E115" s="42">
        <v>8449000</v>
      </c>
      <c r="F115" s="42">
        <v>8449000</v>
      </c>
      <c r="G115" s="76"/>
    </row>
    <row r="116" spans="1:7" ht="60" customHeight="1" hidden="1">
      <c r="A116" s="141"/>
      <c r="B116" s="142"/>
      <c r="C116" s="36" t="s">
        <v>42</v>
      </c>
      <c r="D116" s="54" t="s">
        <v>51</v>
      </c>
      <c r="E116" s="26">
        <v>8442000</v>
      </c>
      <c r="F116" s="26">
        <v>8442000</v>
      </c>
      <c r="G116" s="61"/>
    </row>
    <row r="117" spans="1:7" ht="52.5" customHeight="1" hidden="1">
      <c r="A117" s="141"/>
      <c r="B117" s="153"/>
      <c r="C117" s="24" t="s">
        <v>120</v>
      </c>
      <c r="D117" s="67" t="s">
        <v>121</v>
      </c>
      <c r="E117" s="26">
        <v>7000</v>
      </c>
      <c r="F117" s="26">
        <v>7000</v>
      </c>
      <c r="G117" s="63"/>
    </row>
    <row r="118" spans="1:7" ht="12.75" hidden="1">
      <c r="A118" s="141"/>
      <c r="B118" s="74">
        <v>85213</v>
      </c>
      <c r="C118" s="151" t="s">
        <v>122</v>
      </c>
      <c r="D118" s="152"/>
      <c r="E118" s="75">
        <v>108000</v>
      </c>
      <c r="F118" s="75">
        <v>108000</v>
      </c>
      <c r="G118" s="61"/>
    </row>
    <row r="119" spans="1:7" ht="63.75" hidden="1">
      <c r="A119" s="141"/>
      <c r="B119" s="77"/>
      <c r="C119" s="36" t="s">
        <v>42</v>
      </c>
      <c r="D119" s="54" t="s">
        <v>51</v>
      </c>
      <c r="E119" s="31">
        <v>108000</v>
      </c>
      <c r="F119" s="31">
        <v>108000</v>
      </c>
      <c r="G119" s="63"/>
    </row>
    <row r="120" spans="1:7" ht="63.75">
      <c r="A120" s="141"/>
      <c r="B120" s="77"/>
      <c r="C120" s="24" t="s">
        <v>42</v>
      </c>
      <c r="D120" s="25" t="s">
        <v>51</v>
      </c>
      <c r="E120" s="26">
        <v>8442000</v>
      </c>
      <c r="F120" s="26">
        <v>8442000</v>
      </c>
      <c r="G120" s="63"/>
    </row>
    <row r="121" spans="1:7" ht="51">
      <c r="A121" s="141"/>
      <c r="B121" s="77"/>
      <c r="C121" s="36" t="s">
        <v>120</v>
      </c>
      <c r="D121" s="67" t="s">
        <v>121</v>
      </c>
      <c r="E121" s="31">
        <v>7000</v>
      </c>
      <c r="F121" s="31">
        <v>7000</v>
      </c>
      <c r="G121" s="63"/>
    </row>
    <row r="122" spans="1:7" ht="56.25" customHeight="1">
      <c r="A122" s="141"/>
      <c r="B122" s="33">
        <v>85213</v>
      </c>
      <c r="C122" s="122" t="s">
        <v>135</v>
      </c>
      <c r="D122" s="123"/>
      <c r="E122" s="34">
        <v>108000</v>
      </c>
      <c r="F122" s="34">
        <v>108000</v>
      </c>
      <c r="G122" s="35">
        <f>SUM(G123:G126)</f>
        <v>0</v>
      </c>
    </row>
    <row r="123" spans="1:7" ht="63.75">
      <c r="A123" s="141"/>
      <c r="B123" s="77"/>
      <c r="C123" s="24" t="s">
        <v>42</v>
      </c>
      <c r="D123" s="25" t="s">
        <v>51</v>
      </c>
      <c r="E123" s="31">
        <v>108000</v>
      </c>
      <c r="F123" s="31">
        <v>108000</v>
      </c>
      <c r="G123" s="63"/>
    </row>
    <row r="124" spans="1:7" ht="32.25" customHeight="1">
      <c r="A124" s="141"/>
      <c r="B124" s="33">
        <v>85214</v>
      </c>
      <c r="C124" s="122" t="s">
        <v>123</v>
      </c>
      <c r="D124" s="123"/>
      <c r="E124" s="34">
        <f>SUM(E125:E128)</f>
        <v>1734140</v>
      </c>
      <c r="F124" s="34">
        <f>SUM(F125:F128)</f>
        <v>1734140</v>
      </c>
      <c r="G124" s="35">
        <f>SUM(G125:G128)</f>
        <v>0</v>
      </c>
    </row>
    <row r="125" spans="1:7" ht="18.75" customHeight="1">
      <c r="A125" s="141"/>
      <c r="B125" s="132"/>
      <c r="C125" s="78" t="s">
        <v>96</v>
      </c>
      <c r="D125" s="79" t="s">
        <v>97</v>
      </c>
      <c r="E125" s="31">
        <v>6140</v>
      </c>
      <c r="F125" s="31">
        <v>6140</v>
      </c>
      <c r="G125" s="63"/>
    </row>
    <row r="126" spans="1:7" ht="68.25" customHeight="1">
      <c r="A126" s="141"/>
      <c r="B126" s="132"/>
      <c r="C126" s="80" t="s">
        <v>42</v>
      </c>
      <c r="D126" s="25" t="s">
        <v>51</v>
      </c>
      <c r="E126" s="26">
        <v>1052000</v>
      </c>
      <c r="F126" s="26">
        <v>1052000</v>
      </c>
      <c r="G126" s="61"/>
    </row>
    <row r="127" spans="1:7" ht="57.75" customHeight="1">
      <c r="A127" s="141"/>
      <c r="B127" s="132"/>
      <c r="C127" s="80" t="s">
        <v>108</v>
      </c>
      <c r="D127" s="66" t="s">
        <v>109</v>
      </c>
      <c r="E127" s="31">
        <v>667000</v>
      </c>
      <c r="F127" s="31">
        <v>667000</v>
      </c>
      <c r="G127" s="63"/>
    </row>
    <row r="128" spans="1:7" ht="57" customHeight="1">
      <c r="A128" s="141"/>
      <c r="B128" s="132"/>
      <c r="C128" s="29" t="s">
        <v>120</v>
      </c>
      <c r="D128" s="67" t="s">
        <v>121</v>
      </c>
      <c r="E128" s="26">
        <v>9000</v>
      </c>
      <c r="F128" s="26">
        <v>9000</v>
      </c>
      <c r="G128" s="61"/>
    </row>
    <row r="129" spans="1:7" ht="12.75">
      <c r="A129" s="141"/>
      <c r="B129" s="33">
        <v>85219</v>
      </c>
      <c r="C129" s="122" t="s">
        <v>124</v>
      </c>
      <c r="D129" s="123"/>
      <c r="E129" s="34">
        <f>E130+E131</f>
        <v>522025</v>
      </c>
      <c r="F129" s="34">
        <f>F130+F131</f>
        <v>522025</v>
      </c>
      <c r="G129" s="35">
        <f>G130+G131</f>
        <v>0</v>
      </c>
    </row>
    <row r="130" spans="1:7" ht="18.75" customHeight="1">
      <c r="A130" s="141"/>
      <c r="B130" s="132"/>
      <c r="C130" s="78" t="s">
        <v>19</v>
      </c>
      <c r="D130" s="79" t="s">
        <v>20</v>
      </c>
      <c r="E130" s="81">
        <v>25</v>
      </c>
      <c r="F130" s="81">
        <v>25</v>
      </c>
      <c r="G130" s="61"/>
    </row>
    <row r="131" spans="1:7" ht="57.75" customHeight="1">
      <c r="A131" s="141"/>
      <c r="B131" s="132"/>
      <c r="C131" s="29" t="s">
        <v>108</v>
      </c>
      <c r="D131" s="53" t="s">
        <v>109</v>
      </c>
      <c r="E131" s="31">
        <v>522000</v>
      </c>
      <c r="F131" s="31">
        <v>522000</v>
      </c>
      <c r="G131" s="63"/>
    </row>
    <row r="132" spans="1:7" ht="12.75">
      <c r="A132" s="141"/>
      <c r="B132" s="33">
        <v>85228</v>
      </c>
      <c r="C132" s="122" t="s">
        <v>125</v>
      </c>
      <c r="D132" s="123"/>
      <c r="E132" s="34">
        <f>E133+E134</f>
        <v>164000</v>
      </c>
      <c r="F132" s="34">
        <f>F133+F134</f>
        <v>164000</v>
      </c>
      <c r="G132" s="35">
        <f>G133+G134</f>
        <v>0</v>
      </c>
    </row>
    <row r="133" spans="1:7" ht="17.25" customHeight="1">
      <c r="A133" s="141"/>
      <c r="B133" s="132"/>
      <c r="C133" s="78" t="s">
        <v>34</v>
      </c>
      <c r="D133" s="79" t="s">
        <v>35</v>
      </c>
      <c r="E133" s="31">
        <v>59000</v>
      </c>
      <c r="F133" s="31">
        <v>59000</v>
      </c>
      <c r="G133" s="63"/>
    </row>
    <row r="134" spans="1:7" ht="63.75" customHeight="1">
      <c r="A134" s="141"/>
      <c r="B134" s="132"/>
      <c r="C134" s="29" t="s">
        <v>42</v>
      </c>
      <c r="D134" s="53" t="s">
        <v>51</v>
      </c>
      <c r="E134" s="26">
        <v>105000</v>
      </c>
      <c r="F134" s="26">
        <v>105000</v>
      </c>
      <c r="G134" s="61"/>
    </row>
    <row r="135" spans="1:7" ht="12.75">
      <c r="A135" s="141"/>
      <c r="B135" s="33">
        <v>85295</v>
      </c>
      <c r="C135" s="122" t="s">
        <v>23</v>
      </c>
      <c r="D135" s="123"/>
      <c r="E135" s="34">
        <f>E136+E137</f>
        <v>234140</v>
      </c>
      <c r="F135" s="34">
        <f>F136+F137</f>
        <v>234140</v>
      </c>
      <c r="G135" s="35">
        <f>G136+G137</f>
        <v>0</v>
      </c>
    </row>
    <row r="136" spans="1:7" ht="18.75" customHeight="1">
      <c r="A136" s="141"/>
      <c r="B136" s="132"/>
      <c r="C136" s="78" t="s">
        <v>96</v>
      </c>
      <c r="D136" s="79" t="s">
        <v>97</v>
      </c>
      <c r="E136" s="81">
        <v>140</v>
      </c>
      <c r="F136" s="81">
        <v>140</v>
      </c>
      <c r="G136" s="63"/>
    </row>
    <row r="137" spans="1:7" ht="57.75" customHeight="1" thickBot="1">
      <c r="A137" s="141"/>
      <c r="B137" s="132"/>
      <c r="C137" s="80" t="s">
        <v>108</v>
      </c>
      <c r="D137" s="25" t="s">
        <v>109</v>
      </c>
      <c r="E137" s="31">
        <v>234000</v>
      </c>
      <c r="F137" s="31">
        <v>234000</v>
      </c>
      <c r="G137" s="63"/>
    </row>
    <row r="138" spans="1:7" s="87" customFormat="1" ht="30" customHeight="1" thickBot="1">
      <c r="A138" s="88">
        <v>853</v>
      </c>
      <c r="B138" s="127" t="s">
        <v>126</v>
      </c>
      <c r="C138" s="128"/>
      <c r="D138" s="129"/>
      <c r="E138" s="89">
        <f>E139</f>
        <v>203010</v>
      </c>
      <c r="F138" s="89">
        <f>F139</f>
        <v>203010</v>
      </c>
      <c r="G138" s="89">
        <f>G139</f>
        <v>0</v>
      </c>
    </row>
    <row r="139" spans="1:7" ht="12.75">
      <c r="A139" s="141"/>
      <c r="B139" s="41">
        <v>85305</v>
      </c>
      <c r="C139" s="150" t="s">
        <v>127</v>
      </c>
      <c r="D139" s="134"/>
      <c r="E139" s="42">
        <f>E140+E141+E142</f>
        <v>203010</v>
      </c>
      <c r="F139" s="42">
        <f>F140+F141+F142</f>
        <v>203010</v>
      </c>
      <c r="G139" s="43">
        <f>G140+G141+G142</f>
        <v>0</v>
      </c>
    </row>
    <row r="140" spans="1:7" ht="15" customHeight="1">
      <c r="A140" s="141"/>
      <c r="B140" s="132"/>
      <c r="C140" s="78" t="s">
        <v>15</v>
      </c>
      <c r="D140" s="58" t="s">
        <v>128</v>
      </c>
      <c r="E140" s="26">
        <v>126000</v>
      </c>
      <c r="F140" s="26">
        <v>126000</v>
      </c>
      <c r="G140" s="61"/>
    </row>
    <row r="141" spans="1:7" ht="15.75" customHeight="1">
      <c r="A141" s="141"/>
      <c r="B141" s="132"/>
      <c r="C141" s="80" t="s">
        <v>34</v>
      </c>
      <c r="D141" s="25" t="s">
        <v>35</v>
      </c>
      <c r="E141" s="31">
        <v>77000</v>
      </c>
      <c r="F141" s="31">
        <v>77000</v>
      </c>
      <c r="G141" s="63"/>
    </row>
    <row r="142" spans="1:7" ht="17.25" customHeight="1" thickBot="1">
      <c r="A142" s="141"/>
      <c r="B142" s="132"/>
      <c r="C142" s="29" t="s">
        <v>19</v>
      </c>
      <c r="D142" s="53" t="s">
        <v>20</v>
      </c>
      <c r="E142" s="82">
        <v>10</v>
      </c>
      <c r="F142" s="82">
        <v>10</v>
      </c>
      <c r="G142" s="61"/>
    </row>
    <row r="143" spans="1:7" s="101" customFormat="1" ht="32.25" customHeight="1" thickBot="1">
      <c r="A143" s="85">
        <v>900</v>
      </c>
      <c r="B143" s="118" t="s">
        <v>139</v>
      </c>
      <c r="C143" s="161"/>
      <c r="D143" s="161"/>
      <c r="E143" s="89">
        <f aca="true" t="shared" si="2" ref="E143:G144">E144</f>
        <v>4722600</v>
      </c>
      <c r="F143" s="86">
        <f t="shared" si="2"/>
        <v>0</v>
      </c>
      <c r="G143" s="89">
        <f t="shared" si="2"/>
        <v>4722600</v>
      </c>
    </row>
    <row r="144" spans="1:7" s="101" customFormat="1" ht="32.25" customHeight="1">
      <c r="A144" s="103"/>
      <c r="B144" s="41">
        <v>90095</v>
      </c>
      <c r="C144" s="120" t="s">
        <v>23</v>
      </c>
      <c r="D144" s="121"/>
      <c r="E144" s="42">
        <f t="shared" si="2"/>
        <v>4722600</v>
      </c>
      <c r="F144" s="42">
        <f t="shared" si="2"/>
        <v>0</v>
      </c>
      <c r="G144" s="42">
        <f t="shared" si="2"/>
        <v>4722600</v>
      </c>
    </row>
    <row r="145" spans="1:7" ht="17.25" customHeight="1" thickBot="1">
      <c r="A145" s="22"/>
      <c r="B145" s="100"/>
      <c r="C145" s="29" t="s">
        <v>136</v>
      </c>
      <c r="D145" s="30" t="s">
        <v>137</v>
      </c>
      <c r="E145" s="45">
        <v>4722600</v>
      </c>
      <c r="F145" s="104">
        <v>0</v>
      </c>
      <c r="G145" s="61">
        <v>4722600</v>
      </c>
    </row>
    <row r="146" spans="1:7" s="87" customFormat="1" ht="15.75" thickBot="1">
      <c r="A146" s="90">
        <v>921</v>
      </c>
      <c r="B146" s="127" t="s">
        <v>129</v>
      </c>
      <c r="C146" s="128"/>
      <c r="D146" s="128"/>
      <c r="E146" s="89">
        <f>E147</f>
        <v>9065718</v>
      </c>
      <c r="F146" s="89">
        <f>F147</f>
        <v>0</v>
      </c>
      <c r="G146" s="89">
        <f>G147</f>
        <v>9065718</v>
      </c>
    </row>
    <row r="147" spans="1:7" s="87" customFormat="1" ht="14.25">
      <c r="A147" s="105"/>
      <c r="B147" s="41">
        <v>92195</v>
      </c>
      <c r="C147" s="157" t="s">
        <v>23</v>
      </c>
      <c r="D147" s="139"/>
      <c r="E147" s="42">
        <f>SUM(E148:E150)</f>
        <v>9065718</v>
      </c>
      <c r="F147" s="42">
        <f>F149</f>
        <v>0</v>
      </c>
      <c r="G147" s="43">
        <f>SUM(G148:G150)</f>
        <v>9065718</v>
      </c>
    </row>
    <row r="148" spans="1:7" s="87" customFormat="1" ht="14.25">
      <c r="A148" s="105"/>
      <c r="B148" s="112"/>
      <c r="C148" s="115" t="s">
        <v>136</v>
      </c>
      <c r="D148" s="114" t="s">
        <v>137</v>
      </c>
      <c r="E148" s="116">
        <v>5491000</v>
      </c>
      <c r="F148" s="113"/>
      <c r="G148" s="117">
        <v>5491000</v>
      </c>
    </row>
    <row r="149" spans="1:7" s="87" customFormat="1" ht="51">
      <c r="A149" s="105"/>
      <c r="B149" s="69"/>
      <c r="C149" s="29" t="s">
        <v>21</v>
      </c>
      <c r="D149" s="30" t="s">
        <v>130</v>
      </c>
      <c r="E149" s="26">
        <v>2374718</v>
      </c>
      <c r="F149" s="83"/>
      <c r="G149" s="84">
        <v>2374718</v>
      </c>
    </row>
    <row r="150" spans="1:7" s="87" customFormat="1" ht="51.75" thickBot="1">
      <c r="A150" s="105"/>
      <c r="B150" s="69"/>
      <c r="C150" s="29" t="s">
        <v>21</v>
      </c>
      <c r="D150" s="30" t="s">
        <v>141</v>
      </c>
      <c r="E150" s="45">
        <v>1200000</v>
      </c>
      <c r="F150" s="83"/>
      <c r="G150" s="106">
        <v>1200000</v>
      </c>
    </row>
    <row r="151" spans="1:7" s="101" customFormat="1" ht="15.75" thickBot="1">
      <c r="A151" s="85">
        <v>926</v>
      </c>
      <c r="B151" s="158" t="s">
        <v>140</v>
      </c>
      <c r="C151" s="159"/>
      <c r="D151" s="160"/>
      <c r="E151" s="108">
        <f>E152</f>
        <v>3376015</v>
      </c>
      <c r="F151" s="107">
        <f>F152</f>
        <v>0</v>
      </c>
      <c r="G151" s="108">
        <f>G152</f>
        <v>3376015</v>
      </c>
    </row>
    <row r="152" spans="1:7" ht="12.75">
      <c r="A152" s="141"/>
      <c r="B152" s="41">
        <v>92695</v>
      </c>
      <c r="C152" s="157" t="s">
        <v>23</v>
      </c>
      <c r="D152" s="139"/>
      <c r="E152" s="42">
        <v>3376015</v>
      </c>
      <c r="F152" s="42">
        <f>F153+F149</f>
        <v>0</v>
      </c>
      <c r="G152" s="42">
        <v>3376015</v>
      </c>
    </row>
    <row r="153" spans="1:7" ht="13.5" thickBot="1">
      <c r="A153" s="141"/>
      <c r="C153" s="29" t="s">
        <v>136</v>
      </c>
      <c r="D153" s="30" t="s">
        <v>142</v>
      </c>
      <c r="E153" s="102">
        <v>3376015</v>
      </c>
      <c r="F153" s="102"/>
      <c r="G153" s="102">
        <v>3376015</v>
      </c>
    </row>
    <row r="154" spans="1:7" s="98" customFormat="1" ht="16.5" thickBot="1">
      <c r="A154" s="154" t="s">
        <v>5</v>
      </c>
      <c r="B154" s="155"/>
      <c r="C154" s="155"/>
      <c r="D154" s="156"/>
      <c r="E154" s="97">
        <f>E12+E25+E29+E40+E43+E51+E54+E57+E93+E99+E111+E114+E138+E146+E143+E151</f>
        <v>199466091</v>
      </c>
      <c r="F154" s="97">
        <f>F12+F25+F29+F40+F43+F51+F54+F57+F93+F99+F111+F114+F138+F146+F143+F151</f>
        <v>108073078</v>
      </c>
      <c r="G154" s="97">
        <f>G12+G25+G29+G40+G43+G51+G54+G57+G93+G99+G111+G114+G138+G146+G143+G151</f>
        <v>91393013</v>
      </c>
    </row>
    <row r="156" ht="12.75">
      <c r="E156" s="3"/>
    </row>
    <row r="158" spans="5:7" ht="12.75">
      <c r="E158" s="3"/>
      <c r="F158" s="3"/>
      <c r="G158" s="3"/>
    </row>
  </sheetData>
  <mergeCells count="89">
    <mergeCell ref="A154:D154"/>
    <mergeCell ref="A152:A153"/>
    <mergeCell ref="C147:D147"/>
    <mergeCell ref="A139:A142"/>
    <mergeCell ref="C139:D139"/>
    <mergeCell ref="B140:B142"/>
    <mergeCell ref="B146:D146"/>
    <mergeCell ref="B151:D151"/>
    <mergeCell ref="C152:D152"/>
    <mergeCell ref="B143:D143"/>
    <mergeCell ref="B133:B134"/>
    <mergeCell ref="C135:D135"/>
    <mergeCell ref="B136:B137"/>
    <mergeCell ref="B138:D138"/>
    <mergeCell ref="B114:D114"/>
    <mergeCell ref="A115:A137"/>
    <mergeCell ref="C115:D115"/>
    <mergeCell ref="B116:B117"/>
    <mergeCell ref="C118:D118"/>
    <mergeCell ref="C124:D124"/>
    <mergeCell ref="B125:B128"/>
    <mergeCell ref="C129:D129"/>
    <mergeCell ref="B130:B131"/>
    <mergeCell ref="C132:D132"/>
    <mergeCell ref="C109:D109"/>
    <mergeCell ref="B111:D111"/>
    <mergeCell ref="A112:A113"/>
    <mergeCell ref="C112:D112"/>
    <mergeCell ref="A100:A108"/>
    <mergeCell ref="C100:D100"/>
    <mergeCell ref="C103:D103"/>
    <mergeCell ref="C105:D105"/>
    <mergeCell ref="C107:D107"/>
    <mergeCell ref="A94:A98"/>
    <mergeCell ref="C94:D94"/>
    <mergeCell ref="C96:D96"/>
    <mergeCell ref="B99:D99"/>
    <mergeCell ref="A58:A92"/>
    <mergeCell ref="C58:D58"/>
    <mergeCell ref="B59:B60"/>
    <mergeCell ref="C61:D61"/>
    <mergeCell ref="B62:B67"/>
    <mergeCell ref="C68:D68"/>
    <mergeCell ref="B69:B79"/>
    <mergeCell ref="C80:D80"/>
    <mergeCell ref="B81:B89"/>
    <mergeCell ref="C90:D90"/>
    <mergeCell ref="A52:A53"/>
    <mergeCell ref="C52:D52"/>
    <mergeCell ref="B54:D54"/>
    <mergeCell ref="A55:A56"/>
    <mergeCell ref="C55:D55"/>
    <mergeCell ref="A41:A42"/>
    <mergeCell ref="C41:D41"/>
    <mergeCell ref="B43:D43"/>
    <mergeCell ref="A44:A50"/>
    <mergeCell ref="C44:D44"/>
    <mergeCell ref="C47:D47"/>
    <mergeCell ref="C49:D49"/>
    <mergeCell ref="A30:A39"/>
    <mergeCell ref="C30:D30"/>
    <mergeCell ref="B31:B35"/>
    <mergeCell ref="C36:D36"/>
    <mergeCell ref="B37:B39"/>
    <mergeCell ref="A9:A10"/>
    <mergeCell ref="B9:B10"/>
    <mergeCell ref="C9:C10"/>
    <mergeCell ref="D9:D10"/>
    <mergeCell ref="C21:D21"/>
    <mergeCell ref="C23:D23"/>
    <mergeCell ref="A15:A18"/>
    <mergeCell ref="C15:D15"/>
    <mergeCell ref="B16:B18"/>
    <mergeCell ref="B6:F6"/>
    <mergeCell ref="C7:F7"/>
    <mergeCell ref="B12:D12"/>
    <mergeCell ref="C13:D13"/>
    <mergeCell ref="F9:G9"/>
    <mergeCell ref="E9:E10"/>
    <mergeCell ref="C144:D144"/>
    <mergeCell ref="C122:D122"/>
    <mergeCell ref="B25:D25"/>
    <mergeCell ref="C26:D26"/>
    <mergeCell ref="B29:D29"/>
    <mergeCell ref="B40:D40"/>
    <mergeCell ref="B51:D51"/>
    <mergeCell ref="B57:D57"/>
    <mergeCell ref="B91:B92"/>
    <mergeCell ref="B93:D93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</dc:creator>
  <cp:keywords/>
  <dc:description/>
  <cp:lastModifiedBy> </cp:lastModifiedBy>
  <cp:lastPrinted>2007-12-20T07:59:22Z</cp:lastPrinted>
  <dcterms:created xsi:type="dcterms:W3CDTF">2007-11-03T07:04:43Z</dcterms:created>
  <dcterms:modified xsi:type="dcterms:W3CDTF">2007-12-21T12:01:25Z</dcterms:modified>
  <cp:category/>
  <cp:version/>
  <cp:contentType/>
  <cp:contentStatus/>
</cp:coreProperties>
</file>