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285" activeTab="1"/>
  </bookViews>
  <sheets>
    <sheet name="Arkusz1" sheetId="1" r:id="rId1"/>
    <sheet name="przeniesienia" sheetId="2" r:id="rId2"/>
  </sheets>
  <definedNames>
    <definedName name="_xlnm.Print_Area" localSheetId="1">'przeniesienia'!$A$1:$F$38</definedName>
  </definedNames>
  <calcPr fullCalcOnLoad="1"/>
</workbook>
</file>

<file path=xl/sharedStrings.xml><?xml version="1.0" encoding="utf-8"?>
<sst xmlns="http://schemas.openxmlformats.org/spreadsheetml/2006/main" count="189" uniqueCount="100">
  <si>
    <t>Dział</t>
  </si>
  <si>
    <t>Rozdział</t>
  </si>
  <si>
    <t>§</t>
  </si>
  <si>
    <t>Wyszczególnienie</t>
  </si>
  <si>
    <t>Kwota</t>
  </si>
  <si>
    <t xml:space="preserve">  </t>
  </si>
  <si>
    <t xml:space="preserve"> </t>
  </si>
  <si>
    <t>RAZEM</t>
  </si>
  <si>
    <t>ZESTAWIENIE PRZENIESIENIA WYDATKÓW BUDŻETOWYCH</t>
  </si>
  <si>
    <t>zmniejszenia</t>
  </si>
  <si>
    <t>zwiększenia</t>
  </si>
  <si>
    <t>RAZEM/WYNIK(+)(-)</t>
  </si>
  <si>
    <t>Pozostała działalność</t>
  </si>
  <si>
    <t>TRANSPORT I ŁĄCZNOŚĆ</t>
  </si>
  <si>
    <t>Wydatki inwestycyjne jednostek budżetowych</t>
  </si>
  <si>
    <t>Infrastruktura portowa</t>
  </si>
  <si>
    <t>OŚWIATA I WYCHOWANIE</t>
  </si>
  <si>
    <t>Szkoły podstawowe</t>
  </si>
  <si>
    <t>GOSPODARKA KOMUNALNA I OCHRONA ŚRODOWISKA</t>
  </si>
  <si>
    <t>KULTURA FIZYCZNA I SPORT</t>
  </si>
  <si>
    <t>Rady Miasta Kołobrzeg</t>
  </si>
  <si>
    <t>ZESTAWIENIE ZMIAN DOCHODÓW BUDŻETOWYCH (zwiększenia)</t>
  </si>
  <si>
    <t>0830</t>
  </si>
  <si>
    <t>0690</t>
  </si>
  <si>
    <t>756</t>
  </si>
  <si>
    <t xml:space="preserve">Środki przekazane przez pozostałe jednostki zaliczane do sektora finansów publicznych na finansowanie lub dofinansowanie kosztów realizacji inwestycji i zakupów inwestycyjnych jednostek niezaliczanych do sektora finansów publicznych </t>
  </si>
  <si>
    <t>0970</t>
  </si>
  <si>
    <t>TURYSTYKA</t>
  </si>
  <si>
    <t>Środki na dofinansowanie własnych zadań bieżących gmin (związków gmin), powiatów (związków powiatów), samorządów województw, pozyskane z innych źródeł</t>
  </si>
  <si>
    <t>ADMINISTRACJA PUBLICZNA</t>
  </si>
  <si>
    <t>Urzędy gmin (miast i miast na prawach powiatu)</t>
  </si>
  <si>
    <t>Wpływy z usług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</si>
  <si>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</si>
  <si>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ustaw</t>
  </si>
  <si>
    <t>Wpływy z różnych opłat</t>
  </si>
  <si>
    <t>RÓŻNE ROZLICZENIA</t>
  </si>
  <si>
    <t>Gimnazja</t>
  </si>
  <si>
    <t>KULTURA I OCHRONA DZIEDZICTWA NARODOWEGO</t>
  </si>
  <si>
    <t>Wpływy z różnych dochodów</t>
  </si>
  <si>
    <t>ZESTAWIENIE ZMIAN DOCHODÓW BUDŻETOWYCH (zmniejszenia)</t>
  </si>
  <si>
    <t>Wynagrodzenia bezosobowe</t>
  </si>
  <si>
    <t>Wynagrodzenia osobowe pracowników</t>
  </si>
  <si>
    <t>Wydatki osobowe niezaliczone do wynagrodzeń</t>
  </si>
  <si>
    <t>Składki na ubezpieczenia społeczne</t>
  </si>
  <si>
    <t>Składki na Fundusz Pracy</t>
  </si>
  <si>
    <t>Szkoła Podstawowa Nr 3</t>
  </si>
  <si>
    <t>Zakup usług zdrowotnych</t>
  </si>
  <si>
    <t>Zakup akcesoriów komputerowych, w tym programów i licencji</t>
  </si>
  <si>
    <t>Oddziały przedszkolne w szkołach podstawowych</t>
  </si>
  <si>
    <t>EDUKACYJNA OPIEKA WYCHOWAWCZA</t>
  </si>
  <si>
    <t>Świetlice szkolne</t>
  </si>
  <si>
    <t>Szkoła Podstawowa Nr 6</t>
  </si>
  <si>
    <t>Szkoła Podstawowa Nr 5</t>
  </si>
  <si>
    <t>ZESTAWIENIE ZMIAN WYDATKÓW BUDŻETOWYCH (zwiększenia)</t>
  </si>
  <si>
    <t>Zespół Szkół Nr 2</t>
  </si>
  <si>
    <t>Podróże służbowe zagraniczne</t>
  </si>
  <si>
    <t>2700</t>
  </si>
  <si>
    <t>0570</t>
  </si>
  <si>
    <t>2310</t>
  </si>
  <si>
    <t>801</t>
  </si>
  <si>
    <t>Rezerwy ogólne i celowe</t>
  </si>
  <si>
    <t>Rezerwy</t>
  </si>
  <si>
    <t>Zadania w zakresie kultury fizycznej i sportu</t>
  </si>
  <si>
    <t>Dotacja celowa z budżetu na finansowanie lub dofinansowanie zadań zleconych do realizacji stowarzyszeniom</t>
  </si>
  <si>
    <t>ZESTAWIENIE ZMIAN WYDATKÓW BUDŻETOWYCH (zmniejszenia)</t>
  </si>
  <si>
    <t>Drogi na osiedlu Radzikowo IV wraz z kanalizacją deszczową</t>
  </si>
  <si>
    <t>Budowa nawierzchni jezdni ul. Tarnowskiego</t>
  </si>
  <si>
    <t>Przebudowa ulic: Św Wojciecha i Kossaka - realizacja projektu Z/2.32/1.1.1/465/05 "Modernizacja ul. Św. Wojciecha i budowa ul. Kossaka"</t>
  </si>
  <si>
    <t>Budowa ul. Tęczowej</t>
  </si>
  <si>
    <t>Przebudowa ul. Lotniczej</t>
  </si>
  <si>
    <t>Przebudowa ul. Radomskiej</t>
  </si>
  <si>
    <t>Przebudowa dróg na osiedlu Radzikowo II</t>
  </si>
  <si>
    <t>Poprawa dostępności do portu Kołobrzeg od strony lądu (drogi i kolej) - etap II</t>
  </si>
  <si>
    <t>Poprawa dostępu do bulwaru spacerowego nad rzeką Parsętą w Kołobrzegu</t>
  </si>
  <si>
    <t>Monitoring tv miasta</t>
  </si>
  <si>
    <t>Kanalizacja deszczowa Radzikowo II</t>
  </si>
  <si>
    <t>Biblioteki</t>
  </si>
  <si>
    <t>Przebudowa Biblioteki Publicznej</t>
  </si>
  <si>
    <t>Część oświatowa subwencji ogólnej dla jednostek samorządu terytorialnego</t>
  </si>
  <si>
    <t>2920</t>
  </si>
  <si>
    <t>Subwencje ogólne z budżetu państwa</t>
  </si>
  <si>
    <t>GOSPODARKA MIESZKANIOWA</t>
  </si>
  <si>
    <t>Towarzystwa budownictwa społecznego</t>
  </si>
  <si>
    <t>Grzywny, mandaty i inne kary pieniężne od osób fizycznych</t>
  </si>
  <si>
    <t>Dotacje celowe otrzymane z gminy na zadania bieżące realizowane na podstawie porozumień (umów) między jednostkami samorządu terytorialnego</t>
  </si>
  <si>
    <t>Przedszkola</t>
  </si>
  <si>
    <t>Dopłaty w spółkach prawa handlowego</t>
  </si>
  <si>
    <t>BEZPIECZEŃSTWO PUBLICZNE I OCHRONA PRZECIWPOŻAROWA</t>
  </si>
  <si>
    <t>Komisje egzaminacyjne</t>
  </si>
  <si>
    <t>POMOC SPOŁECZNA</t>
  </si>
  <si>
    <t>INFORMATYKA</t>
  </si>
  <si>
    <t>Dotacje celowe z budżetu na finansowanie lub dofinansowanie kosztów realizacji inwestycji i zakupów inwestycyjnych innych jednostek sektora finansów publicznych</t>
  </si>
  <si>
    <t>Wpłaty gmin i powiatów na rzecz innych jednostek samorządu terytorialnego oraz związków gmin lub związków powiatów na dofinansowanie zadań inwestycyjnych i zakupów inwestycyjnych</t>
  </si>
  <si>
    <t>Drogi publiczne gminne</t>
  </si>
  <si>
    <t>z dnia 19 grudnia 2007 r.</t>
  </si>
  <si>
    <t>Załącznik Nr 3 do uchwały Nr XVI/187/07</t>
  </si>
  <si>
    <t>Załącznik Nr 2 do uchwały Nr XVI/187/07</t>
  </si>
  <si>
    <t>Załącznik Nr 1 do uchwały Nr XVI/187/07</t>
  </si>
  <si>
    <t>Załącznik Nr 4 do uchwały Nr XVI/187/07</t>
  </si>
  <si>
    <t>Załącznik Nr 5 do uchwały Nr XVI/187/07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</si>
</sst>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0\-000"/>
    <numFmt numFmtId="167" formatCode="#,##0_ ;\-#,##0\ 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1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49" fontId="1" fillId="0" borderId="6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right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/>
    </xf>
    <xf numFmtId="49" fontId="0" fillId="0" borderId="4" xfId="0" applyNumberForma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4" xfId="0" applyBorder="1" applyAlignment="1">
      <alignment horizontal="left" vertical="center" wrapText="1"/>
    </xf>
    <xf numFmtId="0" fontId="0" fillId="0" borderId="4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" fillId="0" borderId="11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workbookViewId="0" topLeftCell="A107">
      <selection activeCell="A90" sqref="A90:E136"/>
    </sheetView>
  </sheetViews>
  <sheetFormatPr defaultColWidth="9.140625" defaultRowHeight="12.75"/>
  <cols>
    <col min="4" max="4" width="44.28125" style="0" customWidth="1"/>
    <col min="5" max="5" width="14.7109375" style="0" customWidth="1"/>
  </cols>
  <sheetData>
    <row r="1" spans="1:5" ht="12.75">
      <c r="A1" s="2"/>
      <c r="B1" s="2"/>
      <c r="C1" s="2"/>
      <c r="E1" s="6" t="s">
        <v>97</v>
      </c>
    </row>
    <row r="2" spans="2:5" ht="12.75">
      <c r="B2" s="8"/>
      <c r="C2" s="8"/>
      <c r="D2" s="8"/>
      <c r="E2" s="7" t="s">
        <v>20</v>
      </c>
    </row>
    <row r="3" spans="1:5" ht="12.75">
      <c r="A3" s="7"/>
      <c r="B3" s="8"/>
      <c r="C3" s="8"/>
      <c r="E3" s="6" t="s">
        <v>94</v>
      </c>
    </row>
    <row r="4" spans="1:5" ht="12.75">
      <c r="A4" s="7"/>
      <c r="B4" s="8" t="s">
        <v>5</v>
      </c>
      <c r="C4" s="8"/>
      <c r="D4" s="8" t="s">
        <v>6</v>
      </c>
      <c r="E4" s="8"/>
    </row>
    <row r="5" spans="1:5" ht="12.75">
      <c r="A5" s="7"/>
      <c r="B5" s="8"/>
      <c r="C5" s="8"/>
      <c r="D5" s="8"/>
      <c r="E5" s="8"/>
    </row>
    <row r="6" spans="1:5" ht="12.75">
      <c r="A6" s="90" t="s">
        <v>21</v>
      </c>
      <c r="B6" s="90"/>
      <c r="C6" s="90"/>
      <c r="D6" s="90"/>
      <c r="E6" s="90"/>
    </row>
    <row r="7" spans="1:5" ht="12.75">
      <c r="A7" s="2"/>
      <c r="B7" s="2"/>
      <c r="C7" s="2"/>
      <c r="D7" s="2"/>
      <c r="E7" s="2"/>
    </row>
    <row r="8" spans="1:5" ht="12.75">
      <c r="A8" s="91" t="s">
        <v>0</v>
      </c>
      <c r="B8" s="91" t="s">
        <v>1</v>
      </c>
      <c r="C8" s="91" t="s">
        <v>2</v>
      </c>
      <c r="D8" s="91" t="s">
        <v>3</v>
      </c>
      <c r="E8" s="3" t="s">
        <v>4</v>
      </c>
    </row>
    <row r="9" spans="1:5" ht="12.75">
      <c r="A9" s="91"/>
      <c r="B9" s="91"/>
      <c r="C9" s="91"/>
      <c r="D9" s="91"/>
      <c r="E9" s="3"/>
    </row>
    <row r="10" spans="1:5" ht="12.75">
      <c r="A10" s="5">
        <v>1</v>
      </c>
      <c r="B10" s="5">
        <v>2</v>
      </c>
      <c r="C10" s="1">
        <v>3</v>
      </c>
      <c r="D10" s="5">
        <v>4</v>
      </c>
      <c r="E10" s="5">
        <v>5</v>
      </c>
    </row>
    <row r="11" spans="1:5" ht="12.75" customHeight="1">
      <c r="A11" s="3">
        <v>600</v>
      </c>
      <c r="B11" s="87" t="s">
        <v>13</v>
      </c>
      <c r="C11" s="88"/>
      <c r="D11" s="89"/>
      <c r="E11" s="47">
        <f>E12</f>
        <v>200740</v>
      </c>
    </row>
    <row r="12" spans="1:5" ht="12.75">
      <c r="A12" s="12"/>
      <c r="B12" s="4">
        <v>60016</v>
      </c>
      <c r="C12" s="9"/>
      <c r="D12" s="22" t="s">
        <v>93</v>
      </c>
      <c r="E12" s="47">
        <f>E13</f>
        <v>200740</v>
      </c>
    </row>
    <row r="13" spans="1:5" ht="66" customHeight="1">
      <c r="A13" s="12"/>
      <c r="B13" s="40"/>
      <c r="C13" s="41">
        <v>6298</v>
      </c>
      <c r="D13" s="42" t="s">
        <v>25</v>
      </c>
      <c r="E13" s="43">
        <v>200740</v>
      </c>
    </row>
    <row r="14" spans="1:5" ht="12.75" customHeight="1">
      <c r="A14" s="3">
        <v>700</v>
      </c>
      <c r="B14" s="87" t="s">
        <v>81</v>
      </c>
      <c r="C14" s="88"/>
      <c r="D14" s="89"/>
      <c r="E14" s="47">
        <f>E15</f>
        <v>38214</v>
      </c>
    </row>
    <row r="15" spans="1:5" ht="12.75">
      <c r="A15" s="12"/>
      <c r="B15" s="12">
        <v>70021</v>
      </c>
      <c r="C15" s="9"/>
      <c r="D15" s="22" t="s">
        <v>82</v>
      </c>
      <c r="E15" s="47">
        <f>E16+E17</f>
        <v>38214</v>
      </c>
    </row>
    <row r="16" spans="1:5" ht="15.75" customHeight="1">
      <c r="A16" s="27"/>
      <c r="B16" s="69"/>
      <c r="C16" s="52" t="s">
        <v>23</v>
      </c>
      <c r="D16" s="42" t="s">
        <v>34</v>
      </c>
      <c r="E16" s="43">
        <v>30000</v>
      </c>
    </row>
    <row r="17" spans="1:5" ht="17.25" customHeight="1">
      <c r="A17" s="27"/>
      <c r="B17" s="70"/>
      <c r="C17" s="68" t="s">
        <v>26</v>
      </c>
      <c r="D17" s="42" t="s">
        <v>38</v>
      </c>
      <c r="E17" s="43">
        <v>8214</v>
      </c>
    </row>
    <row r="18" spans="1:5" ht="12.75" customHeight="1">
      <c r="A18" s="3">
        <v>750</v>
      </c>
      <c r="B18" s="95" t="s">
        <v>29</v>
      </c>
      <c r="C18" s="88"/>
      <c r="D18" s="89"/>
      <c r="E18" s="47">
        <f>E19</f>
        <v>10000</v>
      </c>
    </row>
    <row r="19" spans="1:5" ht="25.5">
      <c r="A19" s="12"/>
      <c r="B19" s="31">
        <v>75023</v>
      </c>
      <c r="C19" s="53"/>
      <c r="D19" s="37" t="s">
        <v>30</v>
      </c>
      <c r="E19" s="32">
        <f>E20</f>
        <v>10000</v>
      </c>
    </row>
    <row r="20" spans="1:5" ht="51">
      <c r="A20" s="12"/>
      <c r="B20" s="48"/>
      <c r="C20" s="51" t="s">
        <v>56</v>
      </c>
      <c r="D20" s="42" t="s">
        <v>28</v>
      </c>
      <c r="E20" s="28">
        <v>10000</v>
      </c>
    </row>
    <row r="21" spans="1:5" ht="42" customHeight="1">
      <c r="A21" s="24">
        <v>756</v>
      </c>
      <c r="B21" s="92" t="s">
        <v>32</v>
      </c>
      <c r="C21" s="93"/>
      <c r="D21" s="94"/>
      <c r="E21" s="32">
        <f>E22</f>
        <v>10000</v>
      </c>
    </row>
    <row r="22" spans="1:5" ht="38.25">
      <c r="A22" s="12"/>
      <c r="B22" s="54">
        <v>75618</v>
      </c>
      <c r="C22" s="55"/>
      <c r="D22" s="37" t="s">
        <v>33</v>
      </c>
      <c r="E22" s="32">
        <f>E23</f>
        <v>10000</v>
      </c>
    </row>
    <row r="23" spans="1:5" ht="25.5">
      <c r="A23" s="12"/>
      <c r="B23" s="48"/>
      <c r="C23" s="51" t="s">
        <v>57</v>
      </c>
      <c r="D23" s="11" t="s">
        <v>83</v>
      </c>
      <c r="E23" s="50">
        <v>10000</v>
      </c>
    </row>
    <row r="24" spans="1:5" ht="12.75" customHeight="1">
      <c r="A24" s="3">
        <v>758</v>
      </c>
      <c r="B24" s="87" t="s">
        <v>35</v>
      </c>
      <c r="C24" s="88"/>
      <c r="D24" s="89"/>
      <c r="E24" s="47">
        <f>E25</f>
        <v>9636</v>
      </c>
    </row>
    <row r="25" spans="1:5" ht="25.5">
      <c r="A25" s="12"/>
      <c r="B25" s="31">
        <v>75801</v>
      </c>
      <c r="C25" s="53"/>
      <c r="D25" s="37" t="s">
        <v>78</v>
      </c>
      <c r="E25" s="32">
        <f>E26</f>
        <v>9636</v>
      </c>
    </row>
    <row r="26" spans="1:5" ht="12.75">
      <c r="A26" s="12"/>
      <c r="B26" s="48"/>
      <c r="C26" s="49" t="s">
        <v>79</v>
      </c>
      <c r="D26" s="11" t="s">
        <v>80</v>
      </c>
      <c r="E26" s="50">
        <v>9636</v>
      </c>
    </row>
    <row r="27" spans="1:5" ht="12.75" customHeight="1">
      <c r="A27" s="3">
        <v>801</v>
      </c>
      <c r="B27" s="87" t="s">
        <v>16</v>
      </c>
      <c r="C27" s="88"/>
      <c r="D27" s="89"/>
      <c r="E27" s="47">
        <f>E32+E30+E28+E34</f>
        <v>212939</v>
      </c>
    </row>
    <row r="28" spans="1:5" ht="12.75">
      <c r="A28" s="12"/>
      <c r="B28" s="48">
        <v>80101</v>
      </c>
      <c r="C28" s="49"/>
      <c r="D28" s="22" t="s">
        <v>17</v>
      </c>
      <c r="E28" s="47">
        <f>E29</f>
        <v>66688</v>
      </c>
    </row>
    <row r="29" spans="1:5" ht="49.5" customHeight="1">
      <c r="A29" s="12"/>
      <c r="B29" s="65"/>
      <c r="C29" s="72">
        <v>2310</v>
      </c>
      <c r="D29" s="71" t="s">
        <v>84</v>
      </c>
      <c r="E29" s="32">
        <v>66688</v>
      </c>
    </row>
    <row r="30" spans="1:5" ht="27.75" customHeight="1">
      <c r="A30" s="12"/>
      <c r="B30" s="75">
        <v>80103</v>
      </c>
      <c r="C30" s="72"/>
      <c r="D30" s="74" t="s">
        <v>48</v>
      </c>
      <c r="E30" s="32">
        <f>E31</f>
        <v>11176</v>
      </c>
    </row>
    <row r="31" spans="1:5" ht="51" customHeight="1">
      <c r="A31" s="12"/>
      <c r="B31" s="65"/>
      <c r="C31" s="73">
        <v>2310</v>
      </c>
      <c r="D31" s="71" t="s">
        <v>84</v>
      </c>
      <c r="E31" s="32">
        <v>11176</v>
      </c>
    </row>
    <row r="32" spans="1:5" ht="12.75">
      <c r="A32" s="12"/>
      <c r="B32" s="48">
        <v>80110</v>
      </c>
      <c r="C32" s="49"/>
      <c r="D32" s="22" t="s">
        <v>36</v>
      </c>
      <c r="E32" s="47">
        <f>E33</f>
        <v>45168</v>
      </c>
    </row>
    <row r="33" spans="1:5" ht="51">
      <c r="A33" s="12"/>
      <c r="B33" s="48"/>
      <c r="C33" s="51" t="s">
        <v>58</v>
      </c>
      <c r="D33" s="71" t="s">
        <v>84</v>
      </c>
      <c r="E33" s="28">
        <v>45168</v>
      </c>
    </row>
    <row r="34" spans="1:5" ht="12.75">
      <c r="A34" s="12"/>
      <c r="B34" s="48">
        <v>80195</v>
      </c>
      <c r="C34" s="49"/>
      <c r="D34" s="22" t="s">
        <v>12</v>
      </c>
      <c r="E34" s="47">
        <f>E35</f>
        <v>89907</v>
      </c>
    </row>
    <row r="35" spans="1:5" ht="51">
      <c r="A35" s="12"/>
      <c r="B35" s="48"/>
      <c r="C35" s="51" t="s">
        <v>58</v>
      </c>
      <c r="D35" s="71" t="s">
        <v>84</v>
      </c>
      <c r="E35" s="28">
        <v>89907</v>
      </c>
    </row>
    <row r="36" spans="1:5" ht="12.75">
      <c r="A36" s="5"/>
      <c r="B36" s="45"/>
      <c r="C36" s="46"/>
      <c r="D36" s="10" t="s">
        <v>7</v>
      </c>
      <c r="E36" s="47">
        <f>E11+E14+E18+E21+E24+E27</f>
        <v>481529</v>
      </c>
    </row>
    <row r="37" ht="12.75">
      <c r="E37" s="38"/>
    </row>
    <row r="40" spans="1:5" ht="12.75">
      <c r="A40" s="2"/>
      <c r="B40" s="2"/>
      <c r="C40" s="2"/>
      <c r="E40" s="6" t="s">
        <v>96</v>
      </c>
    </row>
    <row r="41" spans="2:5" ht="12.75">
      <c r="B41" s="8"/>
      <c r="C41" s="8"/>
      <c r="D41" s="8"/>
      <c r="E41" s="7" t="s">
        <v>20</v>
      </c>
    </row>
    <row r="42" spans="1:5" ht="12.75">
      <c r="A42" s="7"/>
      <c r="B42" s="8"/>
      <c r="C42" s="8"/>
      <c r="E42" s="6" t="s">
        <v>94</v>
      </c>
    </row>
    <row r="43" spans="1:5" ht="12.75">
      <c r="A43" s="7"/>
      <c r="B43" s="8" t="s">
        <v>5</v>
      </c>
      <c r="C43" s="8"/>
      <c r="D43" s="8" t="s">
        <v>6</v>
      </c>
      <c r="E43" s="8"/>
    </row>
    <row r="44" spans="1:5" ht="12.75">
      <c r="A44" s="7"/>
      <c r="B44" s="8"/>
      <c r="C44" s="8"/>
      <c r="D44" s="8"/>
      <c r="E44" s="8"/>
    </row>
    <row r="45" spans="1:5" ht="12.75">
      <c r="A45" s="90" t="s">
        <v>39</v>
      </c>
      <c r="B45" s="90"/>
      <c r="C45" s="90"/>
      <c r="D45" s="90"/>
      <c r="E45" s="90"/>
    </row>
    <row r="46" spans="1:5" ht="12.75">
      <c r="A46" s="2"/>
      <c r="B46" s="2"/>
      <c r="C46" s="2"/>
      <c r="D46" s="2"/>
      <c r="E46" s="2"/>
    </row>
    <row r="47" spans="1:5" ht="12.75">
      <c r="A47" s="91" t="s">
        <v>0</v>
      </c>
      <c r="B47" s="91" t="s">
        <v>1</v>
      </c>
      <c r="C47" s="91" t="s">
        <v>2</v>
      </c>
      <c r="D47" s="91" t="s">
        <v>3</v>
      </c>
      <c r="E47" s="3" t="s">
        <v>4</v>
      </c>
    </row>
    <row r="48" spans="1:5" ht="12.75">
      <c r="A48" s="91"/>
      <c r="B48" s="91"/>
      <c r="C48" s="91"/>
      <c r="D48" s="91"/>
      <c r="E48" s="3"/>
    </row>
    <row r="49" spans="1:5" ht="12.75">
      <c r="A49" s="5">
        <v>1</v>
      </c>
      <c r="B49" s="5">
        <v>2</v>
      </c>
      <c r="C49" s="1">
        <v>3</v>
      </c>
      <c r="D49" s="5">
        <v>4</v>
      </c>
      <c r="E49" s="5">
        <v>5</v>
      </c>
    </row>
    <row r="50" spans="1:5" ht="12.75" customHeight="1">
      <c r="A50" s="3">
        <v>700</v>
      </c>
      <c r="B50" s="87" t="s">
        <v>81</v>
      </c>
      <c r="C50" s="88"/>
      <c r="D50" s="89"/>
      <c r="E50" s="47">
        <f>E51</f>
        <v>38214</v>
      </c>
    </row>
    <row r="51" spans="1:5" ht="12.75">
      <c r="A51" s="12"/>
      <c r="B51" s="4">
        <v>70021</v>
      </c>
      <c r="C51" s="9"/>
      <c r="D51" s="22" t="s">
        <v>82</v>
      </c>
      <c r="E51" s="47">
        <f>SUM(E52:E52)</f>
        <v>38214</v>
      </c>
    </row>
    <row r="52" spans="1:5" ht="15.75" customHeight="1">
      <c r="A52" s="12"/>
      <c r="B52" s="35"/>
      <c r="C52" s="52" t="s">
        <v>22</v>
      </c>
      <c r="D52" s="42" t="s">
        <v>31</v>
      </c>
      <c r="E52" s="43">
        <v>38214</v>
      </c>
    </row>
    <row r="53" spans="1:5" ht="44.25" customHeight="1">
      <c r="A53" s="39" t="s">
        <v>24</v>
      </c>
      <c r="B53" s="92" t="s">
        <v>32</v>
      </c>
      <c r="C53" s="93"/>
      <c r="D53" s="94"/>
      <c r="E53" s="32">
        <f>E54</f>
        <v>10000</v>
      </c>
    </row>
    <row r="54" spans="1:5" ht="38.25">
      <c r="A54" s="12"/>
      <c r="B54" s="24">
        <v>75618</v>
      </c>
      <c r="C54" s="53"/>
      <c r="D54" s="37" t="s">
        <v>33</v>
      </c>
      <c r="E54" s="32">
        <f>E55</f>
        <v>10000</v>
      </c>
    </row>
    <row r="55" spans="1:5" ht="18" customHeight="1">
      <c r="A55" s="12"/>
      <c r="B55" s="35"/>
      <c r="C55" s="52" t="s">
        <v>26</v>
      </c>
      <c r="D55" s="42" t="s">
        <v>38</v>
      </c>
      <c r="E55" s="43">
        <v>10000</v>
      </c>
    </row>
    <row r="56" spans="1:5" ht="17.25" customHeight="1">
      <c r="A56" s="39" t="s">
        <v>59</v>
      </c>
      <c r="B56" s="92" t="s">
        <v>16</v>
      </c>
      <c r="C56" s="93"/>
      <c r="D56" s="94"/>
      <c r="E56" s="32">
        <f>E57</f>
        <v>33200</v>
      </c>
    </row>
    <row r="57" spans="1:5" ht="12.75">
      <c r="A57" s="12"/>
      <c r="B57" s="24">
        <v>80104</v>
      </c>
      <c r="C57" s="53"/>
      <c r="D57" s="37" t="s">
        <v>85</v>
      </c>
      <c r="E57" s="32">
        <f>E58</f>
        <v>33200</v>
      </c>
    </row>
    <row r="58" spans="1:5" ht="52.5" customHeight="1">
      <c r="A58" s="12"/>
      <c r="B58" s="63"/>
      <c r="C58" s="64" t="s">
        <v>58</v>
      </c>
      <c r="D58" s="78" t="s">
        <v>84</v>
      </c>
      <c r="E58" s="43">
        <v>33200</v>
      </c>
    </row>
    <row r="59" spans="1:5" ht="12.75" customHeight="1">
      <c r="A59" s="3">
        <v>852</v>
      </c>
      <c r="B59" s="87" t="s">
        <v>89</v>
      </c>
      <c r="C59" s="88"/>
      <c r="D59" s="89"/>
      <c r="E59" s="47">
        <f>E60</f>
        <v>1527</v>
      </c>
    </row>
    <row r="60" spans="1:5" ht="12.75">
      <c r="A60" s="12"/>
      <c r="B60" s="48">
        <v>85295</v>
      </c>
      <c r="C60" s="49"/>
      <c r="D60" s="22" t="s">
        <v>12</v>
      </c>
      <c r="E60" s="47">
        <f>E61</f>
        <v>1527</v>
      </c>
    </row>
    <row r="61" spans="1:5" ht="51">
      <c r="A61" s="12"/>
      <c r="B61" s="48"/>
      <c r="C61" s="51" t="s">
        <v>56</v>
      </c>
      <c r="D61" s="71" t="s">
        <v>28</v>
      </c>
      <c r="E61" s="28">
        <v>1527</v>
      </c>
    </row>
    <row r="62" spans="1:5" ht="12.75">
      <c r="A62" s="5"/>
      <c r="B62" s="5"/>
      <c r="C62" s="46"/>
      <c r="D62" s="10" t="s">
        <v>7</v>
      </c>
      <c r="E62" s="47">
        <f>E50+E53+E56+E59</f>
        <v>82941</v>
      </c>
    </row>
    <row r="66" ht="12.75">
      <c r="D66" t="s">
        <v>6</v>
      </c>
    </row>
    <row r="68" spans="1:5" ht="12.75">
      <c r="A68" s="2"/>
      <c r="B68" s="2"/>
      <c r="C68" s="2"/>
      <c r="D68" s="2"/>
      <c r="E68" s="6" t="s">
        <v>95</v>
      </c>
    </row>
    <row r="69" spans="1:5" ht="12.75">
      <c r="A69" s="7"/>
      <c r="B69" s="8"/>
      <c r="C69" s="8"/>
      <c r="D69" s="8"/>
      <c r="E69" s="7" t="s">
        <v>20</v>
      </c>
    </row>
    <row r="70" spans="1:5" ht="12.75">
      <c r="A70" s="7"/>
      <c r="B70" s="8" t="s">
        <v>5</v>
      </c>
      <c r="C70" s="8"/>
      <c r="D70" s="85" t="s">
        <v>94</v>
      </c>
      <c r="E70" s="86"/>
    </row>
    <row r="71" spans="1:5" ht="12.75">
      <c r="A71" s="7"/>
      <c r="B71" s="8"/>
      <c r="C71" s="8"/>
      <c r="D71" s="8"/>
      <c r="E71" s="8"/>
    </row>
    <row r="72" spans="1:5" ht="12.75">
      <c r="A72" s="90" t="s">
        <v>53</v>
      </c>
      <c r="B72" s="90"/>
      <c r="C72" s="90"/>
      <c r="D72" s="90"/>
      <c r="E72" s="90"/>
    </row>
    <row r="73" spans="1:5" ht="12.75">
      <c r="A73" s="2"/>
      <c r="B73" s="2"/>
      <c r="C73" s="2"/>
      <c r="D73" s="2"/>
      <c r="E73" s="2"/>
    </row>
    <row r="74" spans="1:5" ht="12.75">
      <c r="A74" s="91" t="s">
        <v>0</v>
      </c>
      <c r="B74" s="91" t="s">
        <v>1</v>
      </c>
      <c r="C74" s="91" t="s">
        <v>2</v>
      </c>
      <c r="D74" s="91" t="s">
        <v>3</v>
      </c>
      <c r="E74" s="3" t="s">
        <v>4</v>
      </c>
    </row>
    <row r="75" spans="1:5" ht="12.75">
      <c r="A75" s="91"/>
      <c r="B75" s="91"/>
      <c r="C75" s="91"/>
      <c r="D75" s="91"/>
      <c r="E75" s="3" t="s">
        <v>10</v>
      </c>
    </row>
    <row r="76" spans="1:5" ht="12.75">
      <c r="A76" s="5">
        <v>1</v>
      </c>
      <c r="B76" s="5">
        <v>2</v>
      </c>
      <c r="C76" s="1">
        <v>3</v>
      </c>
      <c r="D76" s="5">
        <v>4</v>
      </c>
      <c r="E76" s="5">
        <v>5</v>
      </c>
    </row>
    <row r="77" spans="1:5" ht="12.75">
      <c r="A77" s="3">
        <v>600</v>
      </c>
      <c r="B77" s="87" t="s">
        <v>13</v>
      </c>
      <c r="C77" s="88"/>
      <c r="D77" s="89"/>
      <c r="E77" s="32">
        <f>E78</f>
        <v>558000</v>
      </c>
    </row>
    <row r="78" spans="1:5" ht="12.75">
      <c r="A78" s="12"/>
      <c r="B78" s="4">
        <v>60041</v>
      </c>
      <c r="C78" s="9"/>
      <c r="D78" s="22" t="s">
        <v>15</v>
      </c>
      <c r="E78" s="32">
        <f>E79</f>
        <v>558000</v>
      </c>
    </row>
    <row r="79" spans="1:5" ht="12.75">
      <c r="A79" s="14"/>
      <c r="B79" s="14"/>
      <c r="C79" s="13">
        <v>4150</v>
      </c>
      <c r="D79" s="11" t="s">
        <v>86</v>
      </c>
      <c r="E79" s="28">
        <v>558000</v>
      </c>
    </row>
    <row r="80" spans="1:5" ht="12.75">
      <c r="A80" s="3">
        <v>801</v>
      </c>
      <c r="B80" s="87" t="s">
        <v>16</v>
      </c>
      <c r="C80" s="88"/>
      <c r="D80" s="89"/>
      <c r="E80" s="32">
        <f>E81+E84</f>
        <v>6019</v>
      </c>
    </row>
    <row r="81" spans="1:5" ht="25.5">
      <c r="A81" s="12"/>
      <c r="B81" s="24">
        <v>80103</v>
      </c>
      <c r="C81" s="9"/>
      <c r="D81" s="37" t="s">
        <v>48</v>
      </c>
      <c r="E81" s="32">
        <f>E82</f>
        <v>1400</v>
      </c>
    </row>
    <row r="82" spans="1:5" ht="12.75">
      <c r="A82" s="14"/>
      <c r="B82" s="14"/>
      <c r="C82" s="13"/>
      <c r="D82" s="60" t="s">
        <v>51</v>
      </c>
      <c r="E82" s="61">
        <f>SUM(E83:E83)</f>
        <v>1400</v>
      </c>
    </row>
    <row r="83" spans="1:5" ht="12.75">
      <c r="A83" s="12"/>
      <c r="B83" s="12"/>
      <c r="C83" s="26">
        <v>4110</v>
      </c>
      <c r="D83" s="42" t="s">
        <v>43</v>
      </c>
      <c r="E83" s="28">
        <v>1400</v>
      </c>
    </row>
    <row r="84" spans="1:5" ht="12.75">
      <c r="A84" s="12"/>
      <c r="B84" s="24">
        <v>80110</v>
      </c>
      <c r="C84" s="9"/>
      <c r="D84" s="37" t="s">
        <v>36</v>
      </c>
      <c r="E84" s="32">
        <f>E85</f>
        <v>4619</v>
      </c>
    </row>
    <row r="85" spans="1:5" ht="12.75">
      <c r="A85" s="12"/>
      <c r="B85" s="27"/>
      <c r="C85" s="59"/>
      <c r="D85" s="60" t="s">
        <v>54</v>
      </c>
      <c r="E85" s="61">
        <f>E86</f>
        <v>4619</v>
      </c>
    </row>
    <row r="86" spans="1:5" ht="12.75">
      <c r="A86" s="12"/>
      <c r="B86" s="27"/>
      <c r="C86" s="59">
        <v>4427</v>
      </c>
      <c r="D86" s="42" t="s">
        <v>55</v>
      </c>
      <c r="E86" s="28">
        <v>4619</v>
      </c>
    </row>
    <row r="87" spans="1:5" ht="12.75">
      <c r="A87" s="5"/>
      <c r="B87" s="46"/>
      <c r="C87" s="46"/>
      <c r="D87" s="10" t="s">
        <v>7</v>
      </c>
      <c r="E87" s="32">
        <f>E77+E80</f>
        <v>564019</v>
      </c>
    </row>
    <row r="90" spans="1:5" ht="12.75">
      <c r="A90" s="2"/>
      <c r="B90" s="2"/>
      <c r="C90" s="2"/>
      <c r="D90" s="2"/>
      <c r="E90" s="6" t="s">
        <v>98</v>
      </c>
    </row>
    <row r="91" spans="1:5" ht="12.75">
      <c r="A91" s="7"/>
      <c r="B91" s="8"/>
      <c r="C91" s="8"/>
      <c r="D91" s="8"/>
      <c r="E91" s="7" t="s">
        <v>20</v>
      </c>
    </row>
    <row r="92" spans="1:5" ht="12.75">
      <c r="A92" s="7"/>
      <c r="B92" s="8" t="s">
        <v>5</v>
      </c>
      <c r="C92" s="8"/>
      <c r="D92" s="85" t="s">
        <v>94</v>
      </c>
      <c r="E92" s="86"/>
    </row>
    <row r="93" spans="1:5" ht="12.75">
      <c r="A93" s="7"/>
      <c r="B93" s="8"/>
      <c r="C93" s="8"/>
      <c r="D93" s="8"/>
      <c r="E93" s="8"/>
    </row>
    <row r="94" spans="1:5" ht="12.75">
      <c r="A94" s="90" t="s">
        <v>64</v>
      </c>
      <c r="B94" s="90"/>
      <c r="C94" s="90"/>
      <c r="D94" s="90"/>
      <c r="E94" s="90"/>
    </row>
    <row r="95" spans="1:5" ht="12.75">
      <c r="A95" s="2"/>
      <c r="B95" s="2"/>
      <c r="C95" s="2"/>
      <c r="D95" s="2"/>
      <c r="E95" s="2"/>
    </row>
    <row r="96" spans="1:5" ht="12.75">
      <c r="A96" s="91" t="s">
        <v>0</v>
      </c>
      <c r="B96" s="91" t="s">
        <v>1</v>
      </c>
      <c r="C96" s="91" t="s">
        <v>2</v>
      </c>
      <c r="D96" s="91" t="s">
        <v>3</v>
      </c>
      <c r="E96" s="3" t="s">
        <v>4</v>
      </c>
    </row>
    <row r="97" spans="1:5" ht="12.75">
      <c r="A97" s="91"/>
      <c r="B97" s="91"/>
      <c r="C97" s="91"/>
      <c r="D97" s="91"/>
      <c r="E97" s="3" t="s">
        <v>9</v>
      </c>
    </row>
    <row r="98" spans="1:5" ht="12.75">
      <c r="A98" s="5">
        <v>1</v>
      </c>
      <c r="B98" s="5">
        <v>2</v>
      </c>
      <c r="C98" s="1">
        <v>3</v>
      </c>
      <c r="D98" s="5">
        <v>4</v>
      </c>
      <c r="E98" s="5">
        <v>5</v>
      </c>
    </row>
    <row r="99" spans="1:5" ht="12.75">
      <c r="A99" s="9">
        <v>600</v>
      </c>
      <c r="B99" s="87" t="s">
        <v>13</v>
      </c>
      <c r="C99" s="88"/>
      <c r="D99" s="89"/>
      <c r="E99" s="32">
        <f>E100+E109</f>
        <v>567669</v>
      </c>
    </row>
    <row r="100" spans="1:5" ht="12.75">
      <c r="A100" s="13"/>
      <c r="B100" s="67">
        <v>60016</v>
      </c>
      <c r="C100" s="1"/>
      <c r="D100" s="22" t="s">
        <v>93</v>
      </c>
      <c r="E100" s="32">
        <f>E101</f>
        <v>267669</v>
      </c>
    </row>
    <row r="101" spans="1:5" ht="12.75">
      <c r="A101" s="77"/>
      <c r="B101" s="13"/>
      <c r="C101" s="81">
        <v>6050</v>
      </c>
      <c r="D101" s="76" t="s">
        <v>14</v>
      </c>
      <c r="E101" s="28">
        <f>SUM(E102:E108)</f>
        <v>267669</v>
      </c>
    </row>
    <row r="102" spans="1:5" ht="25.5">
      <c r="A102" s="77"/>
      <c r="B102" s="77"/>
      <c r="C102" s="83"/>
      <c r="D102" s="36" t="s">
        <v>65</v>
      </c>
      <c r="E102" s="34">
        <v>33479</v>
      </c>
    </row>
    <row r="103" spans="1:5" ht="12.75">
      <c r="A103" s="77"/>
      <c r="B103" s="77"/>
      <c r="C103" s="84"/>
      <c r="D103" s="36" t="s">
        <v>66</v>
      </c>
      <c r="E103" s="34">
        <v>69991</v>
      </c>
    </row>
    <row r="104" spans="1:5" ht="51">
      <c r="A104" s="77"/>
      <c r="B104" s="77"/>
      <c r="C104" s="84"/>
      <c r="D104" s="36" t="s">
        <v>67</v>
      </c>
      <c r="E104" s="34">
        <v>89500</v>
      </c>
    </row>
    <row r="105" spans="1:5" ht="12.75">
      <c r="A105" s="77"/>
      <c r="B105" s="77"/>
      <c r="C105" s="84"/>
      <c r="D105" s="36" t="s">
        <v>68</v>
      </c>
      <c r="E105" s="34">
        <v>27739</v>
      </c>
    </row>
    <row r="106" spans="1:5" ht="12.75">
      <c r="A106" s="77"/>
      <c r="B106" s="77"/>
      <c r="C106" s="84"/>
      <c r="D106" s="36" t="s">
        <v>69</v>
      </c>
      <c r="E106" s="34">
        <v>173</v>
      </c>
    </row>
    <row r="107" spans="1:5" ht="12.75">
      <c r="A107" s="77"/>
      <c r="B107" s="77"/>
      <c r="C107" s="84"/>
      <c r="D107" s="36" t="s">
        <v>70</v>
      </c>
      <c r="E107" s="34">
        <v>42000</v>
      </c>
    </row>
    <row r="108" spans="1:5" ht="12.75">
      <c r="A108" s="77"/>
      <c r="B108" s="80"/>
      <c r="C108" s="82"/>
      <c r="D108" s="36" t="s">
        <v>71</v>
      </c>
      <c r="E108" s="34">
        <v>4787</v>
      </c>
    </row>
    <row r="109" spans="1:5" ht="12.75">
      <c r="A109" s="14"/>
      <c r="B109" s="62">
        <v>60041</v>
      </c>
      <c r="C109" s="82"/>
      <c r="D109" s="37" t="s">
        <v>15</v>
      </c>
      <c r="E109" s="32">
        <f>E110</f>
        <v>300000</v>
      </c>
    </row>
    <row r="110" spans="1:5" ht="12.75">
      <c r="A110" s="77"/>
      <c r="B110" s="13"/>
      <c r="C110" s="79">
        <v>6059</v>
      </c>
      <c r="D110" s="76" t="s">
        <v>14</v>
      </c>
      <c r="E110" s="28">
        <f>E111</f>
        <v>300000</v>
      </c>
    </row>
    <row r="111" spans="1:5" ht="25.5">
      <c r="A111" s="80"/>
      <c r="B111" s="44"/>
      <c r="C111" s="79"/>
      <c r="D111" s="36" t="s">
        <v>72</v>
      </c>
      <c r="E111" s="34">
        <v>300000</v>
      </c>
    </row>
    <row r="112" spans="1:5" ht="12.75">
      <c r="A112" s="12">
        <v>630</v>
      </c>
      <c r="B112" s="95" t="s">
        <v>27</v>
      </c>
      <c r="C112" s="88"/>
      <c r="D112" s="89"/>
      <c r="E112" s="32">
        <f>E113</f>
        <v>12587</v>
      </c>
    </row>
    <row r="113" spans="1:5" ht="12.75">
      <c r="A113" s="9"/>
      <c r="B113" s="30">
        <v>63095</v>
      </c>
      <c r="C113" s="9"/>
      <c r="D113" s="22" t="s">
        <v>12</v>
      </c>
      <c r="E113" s="32">
        <f>E115</f>
        <v>12587</v>
      </c>
    </row>
    <row r="114" spans="1:5" ht="12.75">
      <c r="A114" s="77"/>
      <c r="B114" s="13"/>
      <c r="C114" s="79">
        <v>6050</v>
      </c>
      <c r="D114" s="76" t="s">
        <v>14</v>
      </c>
      <c r="E114" s="28">
        <f>E115</f>
        <v>12587</v>
      </c>
    </row>
    <row r="115" spans="1:5" ht="25.5">
      <c r="A115" s="80"/>
      <c r="B115" s="44"/>
      <c r="C115" s="79"/>
      <c r="D115" s="36" t="s">
        <v>73</v>
      </c>
      <c r="E115" s="34">
        <v>12587</v>
      </c>
    </row>
    <row r="116" spans="1:5" ht="12.75">
      <c r="A116" s="12">
        <v>754</v>
      </c>
      <c r="B116" s="95" t="s">
        <v>87</v>
      </c>
      <c r="C116" s="88"/>
      <c r="D116" s="89"/>
      <c r="E116" s="32">
        <f>E117</f>
        <v>9895</v>
      </c>
    </row>
    <row r="117" spans="1:5" ht="12.75">
      <c r="A117" s="9"/>
      <c r="B117" s="30">
        <v>75495</v>
      </c>
      <c r="C117" s="9"/>
      <c r="D117" s="22" t="s">
        <v>12</v>
      </c>
      <c r="E117" s="32">
        <f>E119</f>
        <v>9895</v>
      </c>
    </row>
    <row r="118" spans="1:5" ht="12.75">
      <c r="A118" s="77"/>
      <c r="B118" s="13"/>
      <c r="C118" s="79">
        <v>6050</v>
      </c>
      <c r="D118" s="76" t="s">
        <v>14</v>
      </c>
      <c r="E118" s="28">
        <f>E119</f>
        <v>9895</v>
      </c>
    </row>
    <row r="119" spans="1:5" ht="12.75">
      <c r="A119" s="80"/>
      <c r="B119" s="44"/>
      <c r="C119" s="79"/>
      <c r="D119" s="36" t="s">
        <v>74</v>
      </c>
      <c r="E119" s="34">
        <v>9895</v>
      </c>
    </row>
    <row r="120" spans="1:5" ht="12.75">
      <c r="A120" s="4">
        <v>801</v>
      </c>
      <c r="B120" s="95" t="s">
        <v>16</v>
      </c>
      <c r="C120" s="88"/>
      <c r="D120" s="89"/>
      <c r="E120" s="32">
        <f>E121</f>
        <v>185</v>
      </c>
    </row>
    <row r="121" spans="1:5" ht="12.75">
      <c r="A121" s="12"/>
      <c r="B121" s="4">
        <v>80145</v>
      </c>
      <c r="C121" s="9"/>
      <c r="D121" s="22" t="s">
        <v>88</v>
      </c>
      <c r="E121" s="32">
        <f>E123</f>
        <v>185</v>
      </c>
    </row>
    <row r="122" spans="1:5" ht="12.75">
      <c r="A122" s="12"/>
      <c r="B122" s="12"/>
      <c r="C122" s="9"/>
      <c r="D122" s="22" t="s">
        <v>54</v>
      </c>
      <c r="E122" s="61">
        <f>E123</f>
        <v>185</v>
      </c>
    </row>
    <row r="123" spans="1:5" ht="12.75">
      <c r="A123" s="14"/>
      <c r="B123" s="14"/>
      <c r="C123" s="13">
        <v>4170</v>
      </c>
      <c r="D123" s="11" t="s">
        <v>40</v>
      </c>
      <c r="E123" s="28">
        <v>185</v>
      </c>
    </row>
    <row r="124" spans="1:5" ht="12.75" customHeight="1">
      <c r="A124" s="3">
        <v>852</v>
      </c>
      <c r="B124" s="87" t="s">
        <v>89</v>
      </c>
      <c r="C124" s="88"/>
      <c r="D124" s="89"/>
      <c r="E124" s="47">
        <f>E125</f>
        <v>1527</v>
      </c>
    </row>
    <row r="125" spans="1:5" ht="12.75">
      <c r="A125" s="12"/>
      <c r="B125" s="48">
        <v>85295</v>
      </c>
      <c r="C125" s="49"/>
      <c r="D125" s="22" t="s">
        <v>12</v>
      </c>
      <c r="E125" s="47">
        <f>E126+E127</f>
        <v>1527</v>
      </c>
    </row>
    <row r="126" spans="1:5" ht="12.75">
      <c r="A126" s="14"/>
      <c r="B126" s="77"/>
      <c r="C126" s="13">
        <v>4010</v>
      </c>
      <c r="D126" s="11" t="s">
        <v>41</v>
      </c>
      <c r="E126" s="28">
        <v>1266</v>
      </c>
    </row>
    <row r="127" spans="1:5" ht="12.75">
      <c r="A127" s="14"/>
      <c r="B127" s="77"/>
      <c r="C127" s="5">
        <v>4110</v>
      </c>
      <c r="D127" s="11" t="s">
        <v>43</v>
      </c>
      <c r="E127" s="28">
        <v>261</v>
      </c>
    </row>
    <row r="128" spans="1:5" ht="12.75">
      <c r="A128" s="3">
        <v>900</v>
      </c>
      <c r="B128" s="87" t="s">
        <v>18</v>
      </c>
      <c r="C128" s="88"/>
      <c r="D128" s="89"/>
      <c r="E128" s="32">
        <f>E129</f>
        <v>5476</v>
      </c>
    </row>
    <row r="129" spans="1:5" ht="12.75">
      <c r="A129" s="12"/>
      <c r="B129" s="4">
        <v>90095</v>
      </c>
      <c r="C129" s="9"/>
      <c r="D129" s="22" t="s">
        <v>12</v>
      </c>
      <c r="E129" s="32">
        <f>E131</f>
        <v>5476</v>
      </c>
    </row>
    <row r="130" spans="1:5" ht="12.75">
      <c r="A130" s="14"/>
      <c r="B130" s="15"/>
      <c r="C130" s="16">
        <v>6050</v>
      </c>
      <c r="D130" s="76" t="s">
        <v>14</v>
      </c>
      <c r="E130" s="28">
        <f>E131</f>
        <v>5476</v>
      </c>
    </row>
    <row r="131" spans="1:5" ht="12.75">
      <c r="A131" s="14"/>
      <c r="B131" s="15"/>
      <c r="C131" s="16"/>
      <c r="D131" s="23" t="s">
        <v>75</v>
      </c>
      <c r="E131" s="34">
        <v>5476</v>
      </c>
    </row>
    <row r="132" spans="1:5" ht="12.75">
      <c r="A132" s="3">
        <v>921</v>
      </c>
      <c r="B132" s="87" t="s">
        <v>37</v>
      </c>
      <c r="C132" s="88"/>
      <c r="D132" s="89"/>
      <c r="E132" s="32">
        <f>E133</f>
        <v>11000</v>
      </c>
    </row>
    <row r="133" spans="1:5" ht="12.75">
      <c r="A133" s="12"/>
      <c r="B133" s="4">
        <v>92116</v>
      </c>
      <c r="C133" s="9"/>
      <c r="D133" s="22" t="s">
        <v>76</v>
      </c>
      <c r="E133" s="32">
        <f>E134</f>
        <v>11000</v>
      </c>
    </row>
    <row r="134" spans="1:5" ht="12.75">
      <c r="A134" s="12"/>
      <c r="B134" s="30"/>
      <c r="C134" s="16">
        <v>6050</v>
      </c>
      <c r="D134" s="76" t="s">
        <v>14</v>
      </c>
      <c r="E134" s="28">
        <f>E135</f>
        <v>11000</v>
      </c>
    </row>
    <row r="135" spans="1:5" ht="12.75">
      <c r="A135" s="14"/>
      <c r="B135" s="15"/>
      <c r="C135" s="16"/>
      <c r="D135" s="23" t="s">
        <v>77</v>
      </c>
      <c r="E135" s="34">
        <v>11000</v>
      </c>
    </row>
    <row r="136" spans="1:5" ht="12.75">
      <c r="A136" s="5"/>
      <c r="B136" s="46"/>
      <c r="C136" s="46"/>
      <c r="D136" s="10" t="s">
        <v>7</v>
      </c>
      <c r="E136" s="32">
        <f>E99+E112+E116+E120+E124+E128+E132</f>
        <v>608339</v>
      </c>
    </row>
  </sheetData>
  <mergeCells count="41">
    <mergeCell ref="B59:D59"/>
    <mergeCell ref="B124:D124"/>
    <mergeCell ref="B128:D128"/>
    <mergeCell ref="B132:D132"/>
    <mergeCell ref="B99:D99"/>
    <mergeCell ref="D92:E92"/>
    <mergeCell ref="A94:E94"/>
    <mergeCell ref="A96:A97"/>
    <mergeCell ref="B96:B97"/>
    <mergeCell ref="C96:C97"/>
    <mergeCell ref="D96:D97"/>
    <mergeCell ref="B120:D120"/>
    <mergeCell ref="B112:D112"/>
    <mergeCell ref="B116:D116"/>
    <mergeCell ref="B56:D56"/>
    <mergeCell ref="A6:E6"/>
    <mergeCell ref="A8:A9"/>
    <mergeCell ref="B8:B9"/>
    <mergeCell ref="C8:C9"/>
    <mergeCell ref="D8:D9"/>
    <mergeCell ref="B11:D11"/>
    <mergeCell ref="B14:D14"/>
    <mergeCell ref="B18:D18"/>
    <mergeCell ref="B21:D21"/>
    <mergeCell ref="B24:D24"/>
    <mergeCell ref="B27:D27"/>
    <mergeCell ref="B53:D53"/>
    <mergeCell ref="B50:D50"/>
    <mergeCell ref="A45:E45"/>
    <mergeCell ref="A47:A48"/>
    <mergeCell ref="B47:B48"/>
    <mergeCell ref="C47:C48"/>
    <mergeCell ref="D47:D48"/>
    <mergeCell ref="D70:E70"/>
    <mergeCell ref="B77:D77"/>
    <mergeCell ref="B80:D80"/>
    <mergeCell ref="A72:E72"/>
    <mergeCell ref="A74:A75"/>
    <mergeCell ref="B74:B75"/>
    <mergeCell ref="C74:C75"/>
    <mergeCell ref="D74:D7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F1" sqref="F1"/>
    </sheetView>
  </sheetViews>
  <sheetFormatPr defaultColWidth="9.140625" defaultRowHeight="12.75"/>
  <cols>
    <col min="1" max="1" width="5.28125" style="0" customWidth="1"/>
    <col min="2" max="2" width="8.421875" style="0" customWidth="1"/>
    <col min="3" max="3" width="5.421875" style="0" customWidth="1"/>
    <col min="4" max="4" width="42.57421875" style="0" customWidth="1"/>
    <col min="5" max="5" width="12.7109375" style="0" customWidth="1"/>
    <col min="6" max="6" width="12.28125" style="0" customWidth="1"/>
  </cols>
  <sheetData>
    <row r="1" spans="1:6" ht="12.75">
      <c r="A1" s="2"/>
      <c r="B1" s="2"/>
      <c r="C1" s="2"/>
      <c r="D1" s="2"/>
      <c r="E1" s="2"/>
      <c r="F1" s="6" t="s">
        <v>99</v>
      </c>
    </row>
    <row r="2" spans="1:6" ht="12.75">
      <c r="A2" s="96" t="s">
        <v>20</v>
      </c>
      <c r="B2" s="97"/>
      <c r="C2" s="97"/>
      <c r="D2" s="97"/>
      <c r="E2" s="97"/>
      <c r="F2" s="97"/>
    </row>
    <row r="3" spans="1:6" ht="12.75">
      <c r="A3" s="7"/>
      <c r="B3" s="8"/>
      <c r="C3" s="8"/>
      <c r="D3" s="8"/>
      <c r="E3" s="8"/>
      <c r="F3" s="6" t="s">
        <v>94</v>
      </c>
    </row>
    <row r="4" spans="1:6" ht="12.75">
      <c r="A4" s="7"/>
      <c r="B4" s="8" t="s">
        <v>5</v>
      </c>
      <c r="C4" s="8"/>
      <c r="D4" s="8" t="s">
        <v>6</v>
      </c>
      <c r="E4" s="8"/>
      <c r="F4" s="8"/>
    </row>
    <row r="5" spans="1:6" ht="12.75">
      <c r="A5" s="7"/>
      <c r="B5" s="8"/>
      <c r="C5" s="8"/>
      <c r="D5" s="8"/>
      <c r="E5" s="8"/>
      <c r="F5" s="8"/>
    </row>
    <row r="6" spans="1:6" ht="12.75">
      <c r="A6" s="90" t="s">
        <v>8</v>
      </c>
      <c r="B6" s="90"/>
      <c r="C6" s="90"/>
      <c r="D6" s="90"/>
      <c r="E6" s="90"/>
      <c r="F6" s="90"/>
    </row>
    <row r="7" spans="1:6" ht="12.75">
      <c r="A7" s="2"/>
      <c r="B7" s="2"/>
      <c r="C7" s="2"/>
      <c r="D7" s="2"/>
      <c r="E7" s="2"/>
      <c r="F7" s="2"/>
    </row>
    <row r="8" spans="1:6" ht="12.75" customHeight="1">
      <c r="A8" s="91" t="s">
        <v>0</v>
      </c>
      <c r="B8" s="91" t="s">
        <v>1</v>
      </c>
      <c r="C8" s="91" t="s">
        <v>2</v>
      </c>
      <c r="D8" s="91" t="s">
        <v>3</v>
      </c>
      <c r="E8" s="98" t="s">
        <v>4</v>
      </c>
      <c r="F8" s="98"/>
    </row>
    <row r="9" spans="1:6" ht="15" customHeight="1">
      <c r="A9" s="91"/>
      <c r="B9" s="91"/>
      <c r="C9" s="91"/>
      <c r="D9" s="91"/>
      <c r="E9" s="3" t="s">
        <v>9</v>
      </c>
      <c r="F9" s="3" t="s">
        <v>10</v>
      </c>
    </row>
    <row r="10" spans="1:6" ht="14.25" customHeight="1">
      <c r="A10" s="5">
        <v>1</v>
      </c>
      <c r="B10" s="5">
        <v>2</v>
      </c>
      <c r="C10" s="1">
        <v>3</v>
      </c>
      <c r="D10" s="5">
        <v>4</v>
      </c>
      <c r="E10" s="5">
        <v>5</v>
      </c>
      <c r="F10" s="5">
        <v>6</v>
      </c>
    </row>
    <row r="11" spans="1:6" ht="13.5" customHeight="1">
      <c r="A11" s="24">
        <v>720</v>
      </c>
      <c r="B11" s="92" t="s">
        <v>90</v>
      </c>
      <c r="C11" s="93"/>
      <c r="D11" s="94"/>
      <c r="E11" s="32">
        <f>E12</f>
        <v>180450</v>
      </c>
      <c r="F11" s="32">
        <f>F12</f>
        <v>180450</v>
      </c>
    </row>
    <row r="12" spans="1:6" ht="14.25" customHeight="1">
      <c r="A12" s="12"/>
      <c r="B12" s="31">
        <v>72095</v>
      </c>
      <c r="C12" s="9"/>
      <c r="D12" s="37" t="s">
        <v>12</v>
      </c>
      <c r="E12" s="32">
        <f>E13</f>
        <v>180450</v>
      </c>
      <c r="F12" s="32">
        <f>F14</f>
        <v>180450</v>
      </c>
    </row>
    <row r="13" spans="1:6" ht="51" customHeight="1">
      <c r="A13" s="12"/>
      <c r="B13" s="27"/>
      <c r="C13" s="59">
        <v>6220</v>
      </c>
      <c r="D13" s="42" t="s">
        <v>91</v>
      </c>
      <c r="E13" s="28">
        <v>180450</v>
      </c>
      <c r="F13" s="28"/>
    </row>
    <row r="14" spans="1:6" ht="57" customHeight="1">
      <c r="A14" s="12"/>
      <c r="B14" s="27"/>
      <c r="C14" s="59">
        <v>6650</v>
      </c>
      <c r="D14" s="42" t="s">
        <v>92</v>
      </c>
      <c r="E14" s="28"/>
      <c r="F14" s="28">
        <v>180450</v>
      </c>
    </row>
    <row r="15" spans="1:6" ht="13.5" customHeight="1">
      <c r="A15" s="24">
        <v>758</v>
      </c>
      <c r="B15" s="92" t="s">
        <v>35</v>
      </c>
      <c r="C15" s="93"/>
      <c r="D15" s="94"/>
      <c r="E15" s="32">
        <f>E16+E27</f>
        <v>120915</v>
      </c>
      <c r="F15" s="32">
        <f>F16</f>
        <v>0</v>
      </c>
    </row>
    <row r="16" spans="1:6" ht="14.25" customHeight="1">
      <c r="A16" s="12"/>
      <c r="B16" s="31">
        <v>75818</v>
      </c>
      <c r="C16" s="9"/>
      <c r="D16" s="37" t="s">
        <v>60</v>
      </c>
      <c r="E16" s="32">
        <f>E17</f>
        <v>120915</v>
      </c>
      <c r="F16" s="32">
        <f>F17+F22</f>
        <v>0</v>
      </c>
    </row>
    <row r="17" spans="1:6" ht="15.75" customHeight="1">
      <c r="A17" s="12"/>
      <c r="B17" s="27"/>
      <c r="C17" s="59">
        <v>4810</v>
      </c>
      <c r="D17" s="66" t="s">
        <v>61</v>
      </c>
      <c r="E17" s="28">
        <v>120915</v>
      </c>
      <c r="F17" s="34"/>
    </row>
    <row r="18" spans="1:6" ht="13.5" customHeight="1">
      <c r="A18" s="24">
        <v>801</v>
      </c>
      <c r="B18" s="92" t="s">
        <v>16</v>
      </c>
      <c r="C18" s="93"/>
      <c r="D18" s="94"/>
      <c r="E18" s="32">
        <f>E19+E25</f>
        <v>1000</v>
      </c>
      <c r="F18" s="32">
        <f>F19+F25</f>
        <v>10300</v>
      </c>
    </row>
    <row r="19" spans="1:6" ht="14.25" customHeight="1">
      <c r="A19" s="12"/>
      <c r="B19" s="31">
        <v>80101</v>
      </c>
      <c r="C19" s="9"/>
      <c r="D19" s="37" t="s">
        <v>17</v>
      </c>
      <c r="E19" s="32">
        <f>E20</f>
        <v>1000</v>
      </c>
      <c r="F19" s="32">
        <f>F20</f>
        <v>1000</v>
      </c>
    </row>
    <row r="20" spans="1:6" ht="14.25" customHeight="1">
      <c r="A20" s="12"/>
      <c r="B20" s="58"/>
      <c r="C20" s="9"/>
      <c r="D20" s="60" t="s">
        <v>45</v>
      </c>
      <c r="E20" s="61">
        <f>SUM(E21:E24)</f>
        <v>1000</v>
      </c>
      <c r="F20" s="61">
        <f>F21+F23+F24</f>
        <v>1000</v>
      </c>
    </row>
    <row r="21" spans="1:6" ht="14.25" customHeight="1">
      <c r="A21" s="12"/>
      <c r="B21" s="58"/>
      <c r="C21" s="59">
        <v>3020</v>
      </c>
      <c r="D21" s="42" t="s">
        <v>42</v>
      </c>
      <c r="E21" s="61"/>
      <c r="F21" s="28">
        <v>600</v>
      </c>
    </row>
    <row r="22" spans="1:6" ht="14.25" customHeight="1">
      <c r="A22" s="12"/>
      <c r="B22" s="58"/>
      <c r="C22" s="59">
        <v>4170</v>
      </c>
      <c r="D22" s="42" t="s">
        <v>40</v>
      </c>
      <c r="E22" s="28">
        <v>1000</v>
      </c>
      <c r="F22" s="28"/>
    </row>
    <row r="23" spans="1:6" ht="14.25" customHeight="1">
      <c r="A23" s="12"/>
      <c r="B23" s="58"/>
      <c r="C23" s="59">
        <v>4280</v>
      </c>
      <c r="D23" s="42" t="s">
        <v>46</v>
      </c>
      <c r="E23" s="28"/>
      <c r="F23" s="28">
        <v>147</v>
      </c>
    </row>
    <row r="24" spans="1:6" ht="25.5" customHeight="1">
      <c r="A24" s="12"/>
      <c r="B24" s="27"/>
      <c r="C24" s="59">
        <v>4750</v>
      </c>
      <c r="D24" s="42" t="s">
        <v>47</v>
      </c>
      <c r="E24" s="28"/>
      <c r="F24" s="28">
        <v>253</v>
      </c>
    </row>
    <row r="25" spans="1:6" ht="27" customHeight="1">
      <c r="A25" s="12"/>
      <c r="B25" s="24">
        <v>80103</v>
      </c>
      <c r="C25" s="9"/>
      <c r="D25" s="37" t="s">
        <v>48</v>
      </c>
      <c r="E25" s="32">
        <f>E26</f>
        <v>0</v>
      </c>
      <c r="F25" s="32">
        <f>SUM(F27:F29)</f>
        <v>9300</v>
      </c>
    </row>
    <row r="26" spans="1:6" ht="14.25" customHeight="1">
      <c r="A26" s="12"/>
      <c r="B26" s="58"/>
      <c r="C26" s="9"/>
      <c r="D26" s="60" t="s">
        <v>51</v>
      </c>
      <c r="E26" s="61">
        <f>E27</f>
        <v>0</v>
      </c>
      <c r="F26" s="61">
        <f>SUM(F27:F29)</f>
        <v>9300</v>
      </c>
    </row>
    <row r="27" spans="1:6" ht="14.25" customHeight="1">
      <c r="A27" s="12"/>
      <c r="B27" s="27"/>
      <c r="C27" s="26">
        <v>4010</v>
      </c>
      <c r="D27" s="42" t="s">
        <v>41</v>
      </c>
      <c r="E27" s="28"/>
      <c r="F27" s="28">
        <v>8700</v>
      </c>
    </row>
    <row r="28" spans="1:6" ht="14.25" customHeight="1">
      <c r="A28" s="12"/>
      <c r="B28" s="27"/>
      <c r="C28" s="26">
        <v>4110</v>
      </c>
      <c r="D28" s="42" t="s">
        <v>43</v>
      </c>
      <c r="E28" s="28"/>
      <c r="F28" s="28">
        <v>300</v>
      </c>
    </row>
    <row r="29" spans="1:6" ht="14.25" customHeight="1">
      <c r="A29" s="12"/>
      <c r="B29" s="27"/>
      <c r="C29" s="26">
        <v>4120</v>
      </c>
      <c r="D29" s="42" t="s">
        <v>44</v>
      </c>
      <c r="E29" s="28"/>
      <c r="F29" s="28">
        <v>300</v>
      </c>
    </row>
    <row r="30" spans="1:6" ht="13.5" customHeight="1">
      <c r="A30" s="24">
        <v>854</v>
      </c>
      <c r="B30" s="92" t="s">
        <v>49</v>
      </c>
      <c r="C30" s="93"/>
      <c r="D30" s="94"/>
      <c r="E30" s="32">
        <f aca="true" t="shared" si="0" ref="E30:F32">E31</f>
        <v>9300</v>
      </c>
      <c r="F30" s="32">
        <f t="shared" si="0"/>
        <v>0</v>
      </c>
    </row>
    <row r="31" spans="1:6" ht="14.25" customHeight="1">
      <c r="A31" s="12"/>
      <c r="B31" s="31">
        <v>85401</v>
      </c>
      <c r="C31" s="9"/>
      <c r="D31" s="37" t="s">
        <v>50</v>
      </c>
      <c r="E31" s="32">
        <f t="shared" si="0"/>
        <v>9300</v>
      </c>
      <c r="F31" s="32">
        <f t="shared" si="0"/>
        <v>0</v>
      </c>
    </row>
    <row r="32" spans="1:6" ht="14.25" customHeight="1">
      <c r="A32" s="12"/>
      <c r="B32" s="56"/>
      <c r="C32" s="9"/>
      <c r="D32" s="60" t="s">
        <v>52</v>
      </c>
      <c r="E32" s="61">
        <f t="shared" si="0"/>
        <v>9300</v>
      </c>
      <c r="F32" s="61">
        <f t="shared" si="0"/>
        <v>0</v>
      </c>
    </row>
    <row r="33" spans="1:6" s="25" customFormat="1" ht="15.75" customHeight="1">
      <c r="A33" s="14"/>
      <c r="B33" s="14"/>
      <c r="C33" s="26">
        <v>4010</v>
      </c>
      <c r="D33" s="42" t="s">
        <v>41</v>
      </c>
      <c r="E33" s="28">
        <v>9300</v>
      </c>
      <c r="F33" s="28"/>
    </row>
    <row r="34" spans="1:6" ht="13.5" customHeight="1">
      <c r="A34" s="24">
        <v>926</v>
      </c>
      <c r="B34" s="92" t="s">
        <v>19</v>
      </c>
      <c r="C34" s="93"/>
      <c r="D34" s="94"/>
      <c r="E34" s="32">
        <f>E35</f>
        <v>0</v>
      </c>
      <c r="F34" s="32">
        <f>F35</f>
        <v>120915</v>
      </c>
    </row>
    <row r="35" spans="1:6" ht="14.25" customHeight="1">
      <c r="A35" s="12"/>
      <c r="B35" s="31">
        <v>92605</v>
      </c>
      <c r="C35" s="9"/>
      <c r="D35" s="37" t="s">
        <v>62</v>
      </c>
      <c r="E35" s="32">
        <f>E36</f>
        <v>0</v>
      </c>
      <c r="F35" s="32">
        <f>F36</f>
        <v>120915</v>
      </c>
    </row>
    <row r="36" spans="1:6" s="25" customFormat="1" ht="38.25" customHeight="1">
      <c r="A36" s="14"/>
      <c r="B36" s="15"/>
      <c r="C36" s="29">
        <v>2820</v>
      </c>
      <c r="D36" s="11" t="s">
        <v>63</v>
      </c>
      <c r="E36" s="57"/>
      <c r="F36" s="28">
        <v>120915</v>
      </c>
    </row>
    <row r="37" spans="1:6" ht="12.75" customHeight="1">
      <c r="A37" s="14"/>
      <c r="B37" s="15"/>
      <c r="C37" s="16"/>
      <c r="D37" s="10" t="s">
        <v>7</v>
      </c>
      <c r="E37" s="33">
        <f>E18+E30+E11+E15+E34</f>
        <v>311665</v>
      </c>
      <c r="F37" s="33">
        <f>F18+F30+F11+F15+F34</f>
        <v>311665</v>
      </c>
    </row>
    <row r="38" spans="1:6" s="2" customFormat="1" ht="12.75">
      <c r="A38" s="4"/>
      <c r="B38" s="17"/>
      <c r="C38" s="3"/>
      <c r="D38" s="18" t="s">
        <v>11</v>
      </c>
      <c r="E38" s="33"/>
      <c r="F38" s="32">
        <f>E37-F37</f>
        <v>0</v>
      </c>
    </row>
    <row r="39" spans="1:6" ht="12.75">
      <c r="A39" s="19"/>
      <c r="B39" s="20"/>
      <c r="C39" s="20"/>
      <c r="D39" s="20"/>
      <c r="E39" s="20"/>
      <c r="F39" s="21"/>
    </row>
    <row r="40" spans="1:6" ht="12.75">
      <c r="A40" s="19"/>
      <c r="B40" s="19"/>
      <c r="C40" s="19"/>
      <c r="D40" s="19" t="s">
        <v>6</v>
      </c>
      <c r="E40" s="19"/>
      <c r="F40" s="19"/>
    </row>
    <row r="41" spans="3:4" ht="12.75">
      <c r="C41" t="s">
        <v>6</v>
      </c>
      <c r="D41">
        <f>50829-6397</f>
        <v>44432</v>
      </c>
    </row>
    <row r="43" ht="12.75">
      <c r="D43">
        <v>16222</v>
      </c>
    </row>
    <row r="44" ht="12.75">
      <c r="D44">
        <f>D41-D43</f>
        <v>28210</v>
      </c>
    </row>
    <row r="45" ht="12.75">
      <c r="D45">
        <f>D44+D43</f>
        <v>44432</v>
      </c>
    </row>
    <row r="47" ht="12.75">
      <c r="E47" s="38"/>
    </row>
  </sheetData>
  <mergeCells count="12">
    <mergeCell ref="B34:D34"/>
    <mergeCell ref="B11:D11"/>
    <mergeCell ref="B18:D18"/>
    <mergeCell ref="B30:D30"/>
    <mergeCell ref="B15:D15"/>
    <mergeCell ref="A2:F2"/>
    <mergeCell ref="A6:F6"/>
    <mergeCell ref="A8:A9"/>
    <mergeCell ref="B8:B9"/>
    <mergeCell ref="C8:C9"/>
    <mergeCell ref="D8:D9"/>
    <mergeCell ref="E8:F8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</dc:creator>
  <cp:keywords/>
  <dc:description/>
  <cp:lastModifiedBy> </cp:lastModifiedBy>
  <cp:lastPrinted>2007-12-21T08:03:29Z</cp:lastPrinted>
  <dcterms:created xsi:type="dcterms:W3CDTF">2003-12-22T19:50:27Z</dcterms:created>
  <dcterms:modified xsi:type="dcterms:W3CDTF">2007-12-21T08:04:01Z</dcterms:modified>
  <cp:category/>
  <cp:version/>
  <cp:contentType/>
  <cp:contentStatus/>
</cp:coreProperties>
</file>