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zwiększ i zmniej" sheetId="1" r:id="rId1"/>
    <sheet name="przeniesienia" sheetId="2" r:id="rId2"/>
  </sheets>
  <definedNames/>
  <calcPr fullCalcOnLoad="1"/>
</workbook>
</file>

<file path=xl/sharedStrings.xml><?xml version="1.0" encoding="utf-8"?>
<sst xmlns="http://schemas.openxmlformats.org/spreadsheetml/2006/main" count="184" uniqueCount="84">
  <si>
    <t>Dział</t>
  </si>
  <si>
    <t>Rozdział</t>
  </si>
  <si>
    <t>§</t>
  </si>
  <si>
    <t>Wyszczególnienie</t>
  </si>
  <si>
    <t>Kwota</t>
  </si>
  <si>
    <t>RAZEM</t>
  </si>
  <si>
    <t>ZESTAWIENIE PRZENIESIENIA WYDATKÓW BUDŻETOWYCH</t>
  </si>
  <si>
    <t>zmniejszenia</t>
  </si>
  <si>
    <t>zwiększenia</t>
  </si>
  <si>
    <t>RAZEM / WYNIK (+)(-)</t>
  </si>
  <si>
    <t>ZESTAWIENIE ZMIAN DOCHODÓW BUDŻETOWYCH (zwiększenia)</t>
  </si>
  <si>
    <t>ZESTAWIENIE ZMIAN WYDATKÓW BUDŻETOWYCH (zwiększenia)</t>
  </si>
  <si>
    <t>Rady Miejskiej w Kołobrzegu</t>
  </si>
  <si>
    <t>Pozostała działalność</t>
  </si>
  <si>
    <t>KULTURA FIZYCZNA I SPORT</t>
  </si>
  <si>
    <t>Załącznik Nr 1 do Uchwały Nr ......../...../05</t>
  </si>
  <si>
    <t>TRANSPORT I ŁĄCZNOŚĆ</t>
  </si>
  <si>
    <t>Drogi publiczne gminne</t>
  </si>
  <si>
    <t>Załącznik Nr 2 do Uchwały Nr ......../...../05</t>
  </si>
  <si>
    <t>ZESTAWIENIE ZMIAN DOCHODÓW BUDŻETOWYCH (zmniejszenia)</t>
  </si>
  <si>
    <t>KULTURA I OCHRONA DZIEDZICTWA NARODOWEGO</t>
  </si>
  <si>
    <t>ZESTAWIENIE ZMIAN WYDATKÓW BUDŻETOWYCH (zmniejszenia)</t>
  </si>
  <si>
    <t>Załącznik Nr 3 do Uchwały Nr ........../...../05</t>
  </si>
  <si>
    <t>Załącznik Nr 4 do Uchwały Nr ........../...../05</t>
  </si>
  <si>
    <t>Wynagrodzenia osobowe pracowników</t>
  </si>
  <si>
    <t>Dodatkowe wynagrodzenie roczne</t>
  </si>
  <si>
    <t>Zakup usług remontowych</t>
  </si>
  <si>
    <t>Zakup usług pozostałych</t>
  </si>
  <si>
    <t>Załącznik Nr 5 do Uchwały Nr ......./..../05</t>
  </si>
  <si>
    <t>ADMINISTRACJA PUBLICZNA</t>
  </si>
  <si>
    <t>DOCHODY OD OSÓB PRAWNYCH, OD OSÓB FIZYCZNYCH I OD INNYCH JEDNOSTEK NIEPOSIADAJĄCYCH OSOBOWOŚCI PRAWNEJ ORAZ WYDATKI ZWIĄZANE Z ICH POBOREM</t>
  </si>
  <si>
    <t>0960</t>
  </si>
  <si>
    <t>Otrzymane spadki, zapisy i darowizny w postaci pieniężnej</t>
  </si>
  <si>
    <t>4300</t>
  </si>
  <si>
    <t>POMOC SPOŁECZNA</t>
  </si>
  <si>
    <t>z dnia ....................... 2005 r.</t>
  </si>
  <si>
    <t>z dnia .................... 2005 r.</t>
  </si>
  <si>
    <t>z dnia ......................... 2005 r.</t>
  </si>
  <si>
    <t>z dnia .......................... 2005 r.</t>
  </si>
  <si>
    <t>z dnia ........................... 2005 r.</t>
  </si>
  <si>
    <t>Składki na ubezpieczenia społeczne</t>
  </si>
  <si>
    <t>Składki na Fundusz Pracy</t>
  </si>
  <si>
    <t>Infrastruktura portowa</t>
  </si>
  <si>
    <t>Gospodarka gruntami i nieruchomościami</t>
  </si>
  <si>
    <t>Zakup energii</t>
  </si>
  <si>
    <t>Promocja jednostek samorządu terytorialnego</t>
  </si>
  <si>
    <t>Świadczenia rodzinne oraz składki na ubezpieczenia społeczne (zadania własne)</t>
  </si>
  <si>
    <t>2910</t>
  </si>
  <si>
    <t>Wpływy ze zwrotów dotacji wykorzystanych niezgodnie z przeznaczeniem lub pobranych w nadmiernej wysokości</t>
  </si>
  <si>
    <t>Zasiłki i pomoc w naturze oraz składki na ubezpieczenia emerytalne i rentowe</t>
  </si>
  <si>
    <t>Zwrot dotacji wykorzystanych niezgodnie z przeznaczeniem lub pobranych w nadmiernej wysokości</t>
  </si>
  <si>
    <t>Odsetki od nieterminowych wpłat z tytułu podatków i opłat</t>
  </si>
  <si>
    <t>0970</t>
  </si>
  <si>
    <t>Wpływy z różnych dochodów</t>
  </si>
  <si>
    <t>0830</t>
  </si>
  <si>
    <t>0920</t>
  </si>
  <si>
    <t>Wpływy z usług</t>
  </si>
  <si>
    <t>Pozostałe odsetki</t>
  </si>
  <si>
    <t>Towarzystwa budownictwa społecznego</t>
  </si>
  <si>
    <t>0690</t>
  </si>
  <si>
    <t>Wpływy z różnych opłat</t>
  </si>
  <si>
    <t>4010</t>
  </si>
  <si>
    <t>4110</t>
  </si>
  <si>
    <t>4120</t>
  </si>
  <si>
    <t>4260</t>
  </si>
  <si>
    <t>4040</t>
  </si>
  <si>
    <t>6050</t>
  </si>
  <si>
    <t>Wydatki inwestycyjne jednostek budżetowych</t>
  </si>
  <si>
    <t>GOSPODARKA KOMUNALNA I OCHRONA ŚRODOWISKA</t>
  </si>
  <si>
    <t>Oczyszczanie miast i wsi</t>
  </si>
  <si>
    <t>Ośrodki pomocy społecznej</t>
  </si>
  <si>
    <t>6296</t>
  </si>
  <si>
    <t>Środki na dofinansowanie własnych inwestycji gmin (związków gmin), powiatów (związków powiatów), samorządów województw, pozyskane z innych źródeł</t>
  </si>
  <si>
    <t>0910</t>
  </si>
  <si>
    <t>Wpływy z innych opłat stanowiących dochody jednostek samorządu terytorialnego na podstawie ustaw</t>
  </si>
  <si>
    <t>OCHRONA ZDROWIA</t>
  </si>
  <si>
    <t>Przeciwdziałanie alkoholizmowi</t>
  </si>
  <si>
    <t>OŚWIATA I WYCHOWANIE</t>
  </si>
  <si>
    <t>2700</t>
  </si>
  <si>
    <t>Środki na dofinansowanie własnych zadań bieżących gmin (związków gmin), powiatów (związków powiatów), samorządów województw, pozyskane z innych źródeł</t>
  </si>
  <si>
    <t>6298</t>
  </si>
  <si>
    <t>TURYSTYKA</t>
  </si>
  <si>
    <t>6330</t>
  </si>
  <si>
    <t>Dotacje celowe otrzymane z budżetu państwa na realizację inwestycji i zakupów inwestycyjnych własnych gmin (związków gmin)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</si>
</sst>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"/>
    <numFmt numFmtId="173" formatCode="0.0"/>
    <numFmt numFmtId="174" formatCode="00\-000"/>
    <numFmt numFmtId="175" formatCode="#,##0_ ;\-#,##0\ "/>
    <numFmt numFmtId="17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workbookViewId="0" topLeftCell="A106">
      <selection activeCell="F93" sqref="F93"/>
    </sheetView>
  </sheetViews>
  <sheetFormatPr defaultColWidth="9.140625" defaultRowHeight="12.75"/>
  <cols>
    <col min="5" max="5" width="32.421875" style="0" customWidth="1"/>
    <col min="6" max="6" width="13.28125" style="0" customWidth="1"/>
  </cols>
  <sheetData>
    <row r="1" spans="1:6" ht="12.75">
      <c r="A1" s="97" t="s">
        <v>15</v>
      </c>
      <c r="B1" s="97"/>
      <c r="C1" s="97"/>
      <c r="D1" s="97"/>
      <c r="E1" s="97"/>
      <c r="F1" s="97"/>
    </row>
    <row r="2" spans="1:6" ht="12.75">
      <c r="A2" s="97"/>
      <c r="B2" s="97"/>
      <c r="C2" s="97"/>
      <c r="D2" s="97"/>
      <c r="E2" s="97"/>
      <c r="F2" s="97"/>
    </row>
    <row r="3" spans="1:6" ht="12.75">
      <c r="A3" s="13"/>
      <c r="B3" s="13"/>
      <c r="C3" s="13"/>
      <c r="D3" s="13"/>
      <c r="E3" s="13"/>
      <c r="F3" s="13" t="s">
        <v>12</v>
      </c>
    </row>
    <row r="4" spans="1:6" ht="12.75">
      <c r="A4" s="13"/>
      <c r="B4" s="13"/>
      <c r="C4" s="13"/>
      <c r="D4" s="13"/>
      <c r="E4" s="13"/>
      <c r="F4" s="13" t="s">
        <v>36</v>
      </c>
    </row>
    <row r="5" spans="1:6" ht="12.75">
      <c r="A5" s="13"/>
      <c r="B5" s="13"/>
      <c r="C5" s="13"/>
      <c r="D5" s="13"/>
      <c r="E5" s="13"/>
      <c r="F5" s="13"/>
    </row>
    <row r="6" spans="1:6" ht="12.75">
      <c r="A6" s="114" t="s">
        <v>10</v>
      </c>
      <c r="B6" s="114"/>
      <c r="C6" s="114"/>
      <c r="D6" s="114"/>
      <c r="E6" s="114"/>
      <c r="F6" s="114"/>
    </row>
    <row r="7" spans="1:6" ht="12.75">
      <c r="A7" s="96"/>
      <c r="B7" s="96"/>
      <c r="C7" s="96"/>
      <c r="D7" s="96"/>
      <c r="E7" s="96"/>
      <c r="F7" s="96"/>
    </row>
    <row r="8" spans="1:6" ht="12.75">
      <c r="A8" s="3" t="s">
        <v>0</v>
      </c>
      <c r="B8" s="3" t="s">
        <v>1</v>
      </c>
      <c r="C8" s="3" t="s">
        <v>2</v>
      </c>
      <c r="D8" s="112" t="s">
        <v>3</v>
      </c>
      <c r="E8" s="112"/>
      <c r="F8" s="3" t="s">
        <v>4</v>
      </c>
    </row>
    <row r="9" spans="1:8" ht="12.75">
      <c r="A9" s="14">
        <v>1</v>
      </c>
      <c r="B9" s="14">
        <v>2</v>
      </c>
      <c r="C9" s="14">
        <v>3</v>
      </c>
      <c r="D9" s="113">
        <v>4</v>
      </c>
      <c r="E9" s="113"/>
      <c r="F9" s="14">
        <v>5</v>
      </c>
      <c r="H9" s="59"/>
    </row>
    <row r="10" spans="1:256" ht="12.75" customHeight="1">
      <c r="A10" s="20">
        <v>600</v>
      </c>
      <c r="B10" s="108" t="s">
        <v>16</v>
      </c>
      <c r="C10" s="99"/>
      <c r="D10" s="99"/>
      <c r="E10" s="100"/>
      <c r="F10" s="79">
        <f>F11+F15</f>
        <v>213051</v>
      </c>
      <c r="IV10">
        <f>SUM(A10:IU10)</f>
        <v>213651</v>
      </c>
    </row>
    <row r="11" spans="1:256" ht="15" customHeight="1">
      <c r="A11" s="8"/>
      <c r="B11" s="12">
        <v>60016</v>
      </c>
      <c r="C11" s="11"/>
      <c r="D11" s="101" t="s">
        <v>17</v>
      </c>
      <c r="E11" s="102"/>
      <c r="F11" s="80">
        <f>SUM(F12:F14)</f>
        <v>212905</v>
      </c>
      <c r="IV11">
        <f>SUM(A11:IU11)</f>
        <v>272921</v>
      </c>
    </row>
    <row r="12" spans="1:6" ht="13.5" customHeight="1">
      <c r="A12" s="34"/>
      <c r="B12" s="29"/>
      <c r="C12" s="25" t="s">
        <v>55</v>
      </c>
      <c r="D12" s="103" t="s">
        <v>57</v>
      </c>
      <c r="E12" s="107"/>
      <c r="F12" s="81">
        <v>400</v>
      </c>
    </row>
    <row r="13" spans="1:6" ht="13.5" customHeight="1">
      <c r="A13" s="44"/>
      <c r="B13" s="52"/>
      <c r="C13" s="65" t="s">
        <v>52</v>
      </c>
      <c r="D13" s="116" t="s">
        <v>53</v>
      </c>
      <c r="E13" s="110"/>
      <c r="F13" s="81">
        <f>69990+15</f>
        <v>70005</v>
      </c>
    </row>
    <row r="14" spans="1:6" ht="50.25" customHeight="1">
      <c r="A14" s="44"/>
      <c r="B14" s="7"/>
      <c r="C14" s="25" t="s">
        <v>80</v>
      </c>
      <c r="D14" s="103" t="s">
        <v>72</v>
      </c>
      <c r="E14" s="104"/>
      <c r="F14" s="81">
        <v>142500</v>
      </c>
    </row>
    <row r="15" spans="1:256" ht="16.5" customHeight="1">
      <c r="A15" s="32"/>
      <c r="B15" s="90">
        <v>60041</v>
      </c>
      <c r="C15" s="11"/>
      <c r="D15" s="101" t="s">
        <v>42</v>
      </c>
      <c r="E15" s="102"/>
      <c r="F15" s="80">
        <f>F16</f>
        <v>146</v>
      </c>
      <c r="IV15">
        <f>SUM(A15:IU15)</f>
        <v>60187</v>
      </c>
    </row>
    <row r="16" spans="1:256" ht="14.25" customHeight="1">
      <c r="A16" s="27"/>
      <c r="B16" s="39"/>
      <c r="C16" s="17" t="s">
        <v>52</v>
      </c>
      <c r="D16" s="103" t="s">
        <v>53</v>
      </c>
      <c r="E16" s="104"/>
      <c r="F16" s="81">
        <v>146</v>
      </c>
      <c r="IV16">
        <f>SUM(A16:IU16)</f>
        <v>146</v>
      </c>
    </row>
    <row r="17" spans="1:256" ht="12.75" customHeight="1">
      <c r="A17" s="20">
        <v>630</v>
      </c>
      <c r="B17" s="108" t="s">
        <v>81</v>
      </c>
      <c r="C17" s="99"/>
      <c r="D17" s="99"/>
      <c r="E17" s="100"/>
      <c r="F17" s="79">
        <f>F18</f>
        <v>110000</v>
      </c>
      <c r="IV17">
        <f>SUM(A17:IU17)</f>
        <v>110630</v>
      </c>
    </row>
    <row r="18" spans="1:256" ht="15" customHeight="1">
      <c r="A18" s="8"/>
      <c r="B18" s="12">
        <v>63095</v>
      </c>
      <c r="C18" s="11"/>
      <c r="D18" s="101" t="s">
        <v>13</v>
      </c>
      <c r="E18" s="102"/>
      <c r="F18" s="80">
        <f>F19</f>
        <v>110000</v>
      </c>
      <c r="IV18">
        <f>SUM(A18:IU18)</f>
        <v>173095</v>
      </c>
    </row>
    <row r="19" spans="1:6" ht="42" customHeight="1">
      <c r="A19" s="34"/>
      <c r="B19" s="29"/>
      <c r="C19" s="25" t="s">
        <v>82</v>
      </c>
      <c r="D19" s="103" t="s">
        <v>83</v>
      </c>
      <c r="E19" s="107"/>
      <c r="F19" s="81">
        <v>110000</v>
      </c>
    </row>
    <row r="20" spans="1:256" ht="13.5" customHeight="1">
      <c r="A20" s="3">
        <v>700</v>
      </c>
      <c r="B20" s="108" t="s">
        <v>16</v>
      </c>
      <c r="C20" s="99"/>
      <c r="D20" s="99"/>
      <c r="E20" s="100"/>
      <c r="F20" s="79">
        <f>F21+F23</f>
        <v>435000</v>
      </c>
      <c r="IV20">
        <f>SUM(A20:IU20)</f>
        <v>435700</v>
      </c>
    </row>
    <row r="21" spans="1:256" ht="16.5" customHeight="1">
      <c r="A21" s="8"/>
      <c r="B21" s="12">
        <v>70005</v>
      </c>
      <c r="C21" s="11"/>
      <c r="D21" s="101" t="s">
        <v>43</v>
      </c>
      <c r="E21" s="102"/>
      <c r="F21" s="43">
        <f>F22</f>
        <v>35000</v>
      </c>
      <c r="IV21">
        <f>SUM(A21:IU21)</f>
        <v>105005</v>
      </c>
    </row>
    <row r="22" spans="1:6" ht="15.75" customHeight="1">
      <c r="A22" s="52"/>
      <c r="B22" s="53"/>
      <c r="C22" s="17" t="s">
        <v>55</v>
      </c>
      <c r="D22" s="116" t="s">
        <v>57</v>
      </c>
      <c r="E22" s="110"/>
      <c r="F22" s="19">
        <v>35000</v>
      </c>
    </row>
    <row r="23" spans="1:256" ht="16.5" customHeight="1">
      <c r="A23" s="32"/>
      <c r="B23" s="12">
        <v>70021</v>
      </c>
      <c r="C23" s="11"/>
      <c r="D23" s="101" t="s">
        <v>58</v>
      </c>
      <c r="E23" s="102"/>
      <c r="F23" s="43">
        <f>SUM(F24:F26)</f>
        <v>400000</v>
      </c>
      <c r="IV23">
        <f>SUM(A23:IU23)</f>
        <v>470021</v>
      </c>
    </row>
    <row r="24" spans="1:6" ht="16.5" customHeight="1">
      <c r="A24" s="34"/>
      <c r="B24" s="29"/>
      <c r="C24" s="51" t="s">
        <v>59</v>
      </c>
      <c r="D24" s="103" t="s">
        <v>60</v>
      </c>
      <c r="E24" s="107"/>
      <c r="F24" s="19">
        <v>4000</v>
      </c>
    </row>
    <row r="25" spans="1:6" ht="16.5" customHeight="1">
      <c r="A25" s="34"/>
      <c r="B25" s="60"/>
      <c r="C25" s="51" t="s">
        <v>54</v>
      </c>
      <c r="D25" s="103" t="s">
        <v>56</v>
      </c>
      <c r="E25" s="107"/>
      <c r="F25" s="19">
        <v>390000</v>
      </c>
    </row>
    <row r="26" spans="1:256" ht="16.5" customHeight="1">
      <c r="A26" s="31"/>
      <c r="B26" s="27"/>
      <c r="C26" s="25" t="s">
        <v>55</v>
      </c>
      <c r="D26" s="103" t="s">
        <v>57</v>
      </c>
      <c r="E26" s="104"/>
      <c r="F26" s="19">
        <v>6000</v>
      </c>
      <c r="IV26">
        <f>SUM(A26:IU26)</f>
        <v>6000</v>
      </c>
    </row>
    <row r="27" spans="1:256" ht="42.75" customHeight="1">
      <c r="A27" s="28">
        <v>756</v>
      </c>
      <c r="B27" s="117" t="s">
        <v>30</v>
      </c>
      <c r="C27" s="118"/>
      <c r="D27" s="118"/>
      <c r="E27" s="119"/>
      <c r="F27" s="23">
        <f>F28</f>
        <v>40011</v>
      </c>
      <c r="IV27">
        <f>SUM(A27:IU27)</f>
        <v>40767</v>
      </c>
    </row>
    <row r="28" spans="1:256" ht="41.25" customHeight="1">
      <c r="A28" s="8"/>
      <c r="B28" s="12">
        <v>75618</v>
      </c>
      <c r="C28" s="11"/>
      <c r="D28" s="101" t="s">
        <v>74</v>
      </c>
      <c r="E28" s="102"/>
      <c r="F28" s="43">
        <f>SUM(F29:F30)</f>
        <v>40011</v>
      </c>
      <c r="IV28">
        <f>SUM(A28:IU28)</f>
        <v>115629</v>
      </c>
    </row>
    <row r="29" spans="1:6" ht="29.25" customHeight="1">
      <c r="A29" s="44"/>
      <c r="B29" s="20"/>
      <c r="C29" s="87" t="s">
        <v>73</v>
      </c>
      <c r="D29" s="111" t="s">
        <v>51</v>
      </c>
      <c r="E29" s="120"/>
      <c r="F29" s="19">
        <v>11</v>
      </c>
    </row>
    <row r="30" spans="1:6" ht="18" customHeight="1">
      <c r="A30" s="44"/>
      <c r="B30" s="7"/>
      <c r="C30" s="87" t="s">
        <v>52</v>
      </c>
      <c r="D30" s="111" t="s">
        <v>53</v>
      </c>
      <c r="E30" s="120"/>
      <c r="F30" s="19">
        <v>40000</v>
      </c>
    </row>
    <row r="31" spans="1:256" ht="13.5" customHeight="1">
      <c r="A31" s="3">
        <v>801</v>
      </c>
      <c r="B31" s="98" t="s">
        <v>77</v>
      </c>
      <c r="C31" s="99"/>
      <c r="D31" s="99"/>
      <c r="E31" s="100"/>
      <c r="F31" s="79">
        <f>F32</f>
        <v>223877</v>
      </c>
      <c r="IV31">
        <f>SUM(A31:IU31)</f>
        <v>224678</v>
      </c>
    </row>
    <row r="32" spans="1:256" ht="17.25" customHeight="1">
      <c r="A32" s="8"/>
      <c r="B32" s="12">
        <v>80195</v>
      </c>
      <c r="C32" s="11"/>
      <c r="D32" s="101" t="s">
        <v>13</v>
      </c>
      <c r="E32" s="102"/>
      <c r="F32" s="80">
        <f>F33</f>
        <v>223877</v>
      </c>
      <c r="IV32">
        <f>SUM(A32:IU32)</f>
        <v>304072</v>
      </c>
    </row>
    <row r="33" spans="1:256" ht="54.75" customHeight="1">
      <c r="A33" s="38"/>
      <c r="B33" s="39"/>
      <c r="C33" s="17" t="s">
        <v>78</v>
      </c>
      <c r="D33" s="103" t="s">
        <v>79</v>
      </c>
      <c r="E33" s="104"/>
      <c r="F33" s="81">
        <v>223877</v>
      </c>
      <c r="IV33">
        <f>SUM(A33:IU33)</f>
        <v>223877</v>
      </c>
    </row>
    <row r="34" spans="1:256" ht="13.5" customHeight="1">
      <c r="A34" s="3">
        <v>852</v>
      </c>
      <c r="B34" s="98" t="s">
        <v>34</v>
      </c>
      <c r="C34" s="99"/>
      <c r="D34" s="99"/>
      <c r="E34" s="100"/>
      <c r="F34" s="79">
        <f>F35+F37+F40+F42</f>
        <v>441755</v>
      </c>
      <c r="IV34">
        <f>SUM(A34:IU34)</f>
        <v>442607</v>
      </c>
    </row>
    <row r="35" spans="1:256" ht="24.75" customHeight="1">
      <c r="A35" s="8"/>
      <c r="B35" s="12">
        <v>85212</v>
      </c>
      <c r="C35" s="11"/>
      <c r="D35" s="105" t="s">
        <v>46</v>
      </c>
      <c r="E35" s="106"/>
      <c r="F35" s="80">
        <f>F36</f>
        <v>420</v>
      </c>
      <c r="IV35">
        <f>SUM(A35:IU35)</f>
        <v>85632</v>
      </c>
    </row>
    <row r="36" spans="1:256" ht="40.5" customHeight="1">
      <c r="A36" s="38"/>
      <c r="B36" s="39"/>
      <c r="C36" s="17" t="s">
        <v>47</v>
      </c>
      <c r="D36" s="103" t="s">
        <v>48</v>
      </c>
      <c r="E36" s="104"/>
      <c r="F36" s="81">
        <v>420</v>
      </c>
      <c r="IV36">
        <f>SUM(A36:IU36)</f>
        <v>420</v>
      </c>
    </row>
    <row r="37" spans="1:256" ht="24.75" customHeight="1">
      <c r="A37" s="32"/>
      <c r="B37" s="12">
        <v>85214</v>
      </c>
      <c r="C37" s="11"/>
      <c r="D37" s="105" t="s">
        <v>49</v>
      </c>
      <c r="E37" s="106"/>
      <c r="F37" s="80">
        <f>SUM(F38:F39)</f>
        <v>738</v>
      </c>
      <c r="IV37">
        <f>SUM(A37:IU37)</f>
        <v>85952</v>
      </c>
    </row>
    <row r="38" spans="1:6" ht="18" customHeight="1">
      <c r="A38" s="32"/>
      <c r="B38" s="55"/>
      <c r="C38" s="17" t="s">
        <v>52</v>
      </c>
      <c r="D38" s="103" t="s">
        <v>53</v>
      </c>
      <c r="E38" s="107"/>
      <c r="F38" s="81">
        <v>700</v>
      </c>
    </row>
    <row r="39" spans="1:256" ht="40.5" customHeight="1">
      <c r="A39" s="38"/>
      <c r="B39" s="39"/>
      <c r="C39" s="17" t="s">
        <v>47</v>
      </c>
      <c r="D39" s="103" t="s">
        <v>48</v>
      </c>
      <c r="E39" s="104"/>
      <c r="F39" s="81">
        <v>38</v>
      </c>
      <c r="IV39">
        <f>SUM(A39:IU39)</f>
        <v>38</v>
      </c>
    </row>
    <row r="40" spans="1:256" ht="24.75" customHeight="1">
      <c r="A40" s="32"/>
      <c r="B40" s="12">
        <v>85219</v>
      </c>
      <c r="C40" s="11"/>
      <c r="D40" s="101" t="s">
        <v>70</v>
      </c>
      <c r="E40" s="102"/>
      <c r="F40" s="80">
        <f>F41</f>
        <v>439797</v>
      </c>
      <c r="IV40">
        <f>SUM(A40:IU40)</f>
        <v>525016</v>
      </c>
    </row>
    <row r="41" spans="1:256" ht="51.75" customHeight="1">
      <c r="A41" s="38"/>
      <c r="B41" s="39"/>
      <c r="C41" s="17" t="s">
        <v>71</v>
      </c>
      <c r="D41" s="103" t="s">
        <v>72</v>
      </c>
      <c r="E41" s="104"/>
      <c r="F41" s="81">
        <v>439797</v>
      </c>
      <c r="IV41">
        <f>SUM(A41:IU41)</f>
        <v>439797</v>
      </c>
    </row>
    <row r="42" spans="1:256" ht="16.5" customHeight="1">
      <c r="A42" s="32"/>
      <c r="B42" s="12">
        <v>85295</v>
      </c>
      <c r="C42" s="11"/>
      <c r="D42" s="101" t="s">
        <v>13</v>
      </c>
      <c r="E42" s="102"/>
      <c r="F42" s="80">
        <f>F43</f>
        <v>800</v>
      </c>
      <c r="IV42">
        <f>SUM(A42:IU42)</f>
        <v>86095</v>
      </c>
    </row>
    <row r="43" spans="1:256" ht="17.25" customHeight="1">
      <c r="A43" s="38"/>
      <c r="B43" s="39"/>
      <c r="C43" s="17" t="s">
        <v>52</v>
      </c>
      <c r="D43" s="103" t="s">
        <v>53</v>
      </c>
      <c r="E43" s="104"/>
      <c r="F43" s="81">
        <v>800</v>
      </c>
      <c r="IV43">
        <f>SUM(A43:IU43)</f>
        <v>800</v>
      </c>
    </row>
    <row r="44" spans="1:256" ht="13.5" customHeight="1">
      <c r="A44" s="3">
        <v>921</v>
      </c>
      <c r="B44" s="108" t="s">
        <v>20</v>
      </c>
      <c r="C44" s="99"/>
      <c r="D44" s="99"/>
      <c r="E44" s="100"/>
      <c r="F44" s="79">
        <f>F45</f>
        <v>4000</v>
      </c>
      <c r="IV44">
        <f>SUM(A44:IU44)</f>
        <v>4921</v>
      </c>
    </row>
    <row r="45" spans="1:256" ht="16.5" customHeight="1">
      <c r="A45" s="8"/>
      <c r="B45" s="12">
        <v>92195</v>
      </c>
      <c r="C45" s="11"/>
      <c r="D45" s="101" t="s">
        <v>13</v>
      </c>
      <c r="E45" s="102"/>
      <c r="F45" s="80">
        <f>F46</f>
        <v>4000</v>
      </c>
      <c r="IV45">
        <f>SUM(A45:IU45)</f>
        <v>96195</v>
      </c>
    </row>
    <row r="46" spans="1:256" ht="29.25" customHeight="1">
      <c r="A46" s="38"/>
      <c r="B46" s="39"/>
      <c r="C46" s="17" t="s">
        <v>31</v>
      </c>
      <c r="D46" s="103" t="s">
        <v>32</v>
      </c>
      <c r="E46" s="104"/>
      <c r="F46" s="81">
        <v>4000</v>
      </c>
      <c r="IV46">
        <f>SUM(A46:IU46)</f>
        <v>4000</v>
      </c>
    </row>
    <row r="47" spans="1:256" ht="13.5" customHeight="1">
      <c r="A47" s="3">
        <v>926</v>
      </c>
      <c r="B47" s="108" t="s">
        <v>14</v>
      </c>
      <c r="C47" s="99"/>
      <c r="D47" s="99"/>
      <c r="E47" s="100"/>
      <c r="F47" s="79">
        <f>F48</f>
        <v>79451</v>
      </c>
      <c r="IV47">
        <f>SUM(A47:IU47)</f>
        <v>80377</v>
      </c>
    </row>
    <row r="48" spans="1:256" ht="16.5" customHeight="1">
      <c r="A48" s="8"/>
      <c r="B48" s="12">
        <v>92695</v>
      </c>
      <c r="C48" s="11"/>
      <c r="D48" s="101" t="s">
        <v>13</v>
      </c>
      <c r="E48" s="102"/>
      <c r="F48" s="80">
        <f>F49</f>
        <v>79451</v>
      </c>
      <c r="IV48">
        <f>SUM(A48:IU48)</f>
        <v>172146</v>
      </c>
    </row>
    <row r="49" spans="1:256" ht="16.5" customHeight="1">
      <c r="A49" s="38"/>
      <c r="B49" s="39"/>
      <c r="C49" s="17" t="s">
        <v>52</v>
      </c>
      <c r="D49" s="103" t="s">
        <v>53</v>
      </c>
      <c r="E49" s="104"/>
      <c r="F49" s="81">
        <v>79451</v>
      </c>
      <c r="IV49">
        <f>SUM(A49:IU49)</f>
        <v>79451</v>
      </c>
    </row>
    <row r="50" spans="1:7" ht="15" customHeight="1">
      <c r="A50" s="7"/>
      <c r="B50" s="7"/>
      <c r="C50" s="15"/>
      <c r="D50" s="121" t="s">
        <v>5</v>
      </c>
      <c r="E50" s="122"/>
      <c r="F50" s="16">
        <f>F47+F44+F34+F10+F27+F20+F31+F17</f>
        <v>1547145</v>
      </c>
      <c r="G50" s="4"/>
    </row>
    <row r="51" spans="1:7" ht="15" customHeight="1">
      <c r="A51" s="22"/>
      <c r="B51" s="22"/>
      <c r="C51" s="35"/>
      <c r="D51" s="36"/>
      <c r="E51" s="36"/>
      <c r="F51" s="48"/>
      <c r="G51" s="4"/>
    </row>
    <row r="52" ht="12.75">
      <c r="G52" s="4"/>
    </row>
    <row r="53" spans="1:6" ht="12.75">
      <c r="A53" s="97" t="s">
        <v>18</v>
      </c>
      <c r="B53" s="97"/>
      <c r="C53" s="97"/>
      <c r="D53" s="97"/>
      <c r="E53" s="97"/>
      <c r="F53" s="97"/>
    </row>
    <row r="54" spans="1:6" ht="12.75">
      <c r="A54" s="97"/>
      <c r="B54" s="97"/>
      <c r="C54" s="97"/>
      <c r="D54" s="97"/>
      <c r="E54" s="97"/>
      <c r="F54" s="97"/>
    </row>
    <row r="55" spans="1:6" ht="12.75">
      <c r="A55" s="13"/>
      <c r="B55" s="13"/>
      <c r="C55" s="13"/>
      <c r="D55" s="13"/>
      <c r="E55" s="13"/>
      <c r="F55" s="13" t="s">
        <v>12</v>
      </c>
    </row>
    <row r="56" spans="1:6" ht="12.75">
      <c r="A56" s="13"/>
      <c r="B56" s="13"/>
      <c r="C56" s="13"/>
      <c r="D56" s="13"/>
      <c r="E56" s="13"/>
      <c r="F56" s="13" t="s">
        <v>37</v>
      </c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14" t="s">
        <v>19</v>
      </c>
      <c r="B58" s="114"/>
      <c r="C58" s="114"/>
      <c r="D58" s="114"/>
      <c r="E58" s="114"/>
      <c r="F58" s="114"/>
    </row>
    <row r="59" spans="1:6" ht="12.75">
      <c r="A59" s="96"/>
      <c r="B59" s="96"/>
      <c r="C59" s="96"/>
      <c r="D59" s="96"/>
      <c r="E59" s="96"/>
      <c r="F59" s="96"/>
    </row>
    <row r="60" spans="1:6" ht="12.75">
      <c r="A60" s="3" t="s">
        <v>0</v>
      </c>
      <c r="B60" s="3" t="s">
        <v>1</v>
      </c>
      <c r="C60" s="3" t="s">
        <v>2</v>
      </c>
      <c r="D60" s="112" t="s">
        <v>3</v>
      </c>
      <c r="E60" s="112"/>
      <c r="F60" s="3" t="s">
        <v>4</v>
      </c>
    </row>
    <row r="61" spans="1:6" ht="12.75">
      <c r="A61" s="14">
        <v>1</v>
      </c>
      <c r="B61" s="14">
        <v>2</v>
      </c>
      <c r="C61" s="14">
        <v>3</v>
      </c>
      <c r="D61" s="113">
        <v>4</v>
      </c>
      <c r="E61" s="113"/>
      <c r="F61" s="14">
        <v>5</v>
      </c>
    </row>
    <row r="62" spans="1:256" ht="13.5" customHeight="1">
      <c r="A62" s="3">
        <v>700</v>
      </c>
      <c r="B62" s="108" t="s">
        <v>16</v>
      </c>
      <c r="C62" s="99"/>
      <c r="D62" s="99"/>
      <c r="E62" s="100"/>
      <c r="F62" s="23">
        <f>F63</f>
        <v>35000</v>
      </c>
      <c r="IV62">
        <f>SUM(A62:IU62)</f>
        <v>35700</v>
      </c>
    </row>
    <row r="63" spans="1:256" ht="16.5" customHeight="1">
      <c r="A63" s="8"/>
      <c r="B63" s="12">
        <v>70005</v>
      </c>
      <c r="C63" s="11"/>
      <c r="D63" s="101" t="s">
        <v>43</v>
      </c>
      <c r="E63" s="102"/>
      <c r="F63" s="43">
        <f>F64</f>
        <v>35000</v>
      </c>
      <c r="IV63">
        <f>SUM(A63:IU63)</f>
        <v>105005</v>
      </c>
    </row>
    <row r="64" spans="1:6" ht="27.75" customHeight="1">
      <c r="A64" s="20"/>
      <c r="B64" s="53"/>
      <c r="C64" s="17" t="s">
        <v>73</v>
      </c>
      <c r="D64" s="103" t="s">
        <v>51</v>
      </c>
      <c r="E64" s="107"/>
      <c r="F64" s="19">
        <v>35000</v>
      </c>
    </row>
    <row r="65" spans="1:6" ht="15" customHeight="1">
      <c r="A65" s="3"/>
      <c r="B65" s="3"/>
      <c r="C65" s="15"/>
      <c r="D65" s="115" t="s">
        <v>5</v>
      </c>
      <c r="E65" s="115"/>
      <c r="F65" s="23">
        <f>F62</f>
        <v>35000</v>
      </c>
    </row>
    <row r="70" spans="1:6" ht="12.75">
      <c r="A70" s="97" t="s">
        <v>22</v>
      </c>
      <c r="B70" s="97"/>
      <c r="C70" s="97"/>
      <c r="D70" s="97"/>
      <c r="E70" s="97"/>
      <c r="F70" s="97"/>
    </row>
    <row r="71" spans="1:6" ht="12.75">
      <c r="A71" s="97"/>
      <c r="B71" s="97"/>
      <c r="C71" s="97"/>
      <c r="D71" s="97"/>
      <c r="E71" s="97"/>
      <c r="F71" s="97"/>
    </row>
    <row r="72" spans="1:6" ht="12.75">
      <c r="A72" s="13"/>
      <c r="B72" s="13"/>
      <c r="C72" s="13"/>
      <c r="D72" s="13"/>
      <c r="E72" s="13"/>
      <c r="F72" s="13" t="s">
        <v>12</v>
      </c>
    </row>
    <row r="73" spans="1:6" ht="12.75">
      <c r="A73" s="13"/>
      <c r="B73" s="13"/>
      <c r="C73" s="13"/>
      <c r="D73" s="13"/>
      <c r="E73" s="13"/>
      <c r="F73" s="13" t="s">
        <v>38</v>
      </c>
    </row>
    <row r="74" spans="1:6" ht="12.75">
      <c r="A74" s="13"/>
      <c r="B74" s="13"/>
      <c r="C74" s="13"/>
      <c r="D74" s="13"/>
      <c r="E74" s="13"/>
      <c r="F74" s="13"/>
    </row>
    <row r="75" spans="1:6" ht="12.75">
      <c r="A75" s="114" t="s">
        <v>11</v>
      </c>
      <c r="B75" s="114"/>
      <c r="C75" s="114"/>
      <c r="D75" s="114"/>
      <c r="E75" s="114"/>
      <c r="F75" s="114"/>
    </row>
    <row r="76" spans="1:6" ht="12.75">
      <c r="A76" s="96"/>
      <c r="B76" s="96"/>
      <c r="C76" s="96"/>
      <c r="D76" s="96"/>
      <c r="E76" s="96"/>
      <c r="F76" s="96"/>
    </row>
    <row r="77" spans="1:6" ht="12.75">
      <c r="A77" s="3" t="s">
        <v>0</v>
      </c>
      <c r="B77" s="3" t="s">
        <v>1</v>
      </c>
      <c r="C77" s="3" t="s">
        <v>2</v>
      </c>
      <c r="D77" s="112" t="s">
        <v>3</v>
      </c>
      <c r="E77" s="112"/>
      <c r="F77" s="3" t="s">
        <v>4</v>
      </c>
    </row>
    <row r="78" spans="1:6" ht="12.75">
      <c r="A78" s="14">
        <v>1</v>
      </c>
      <c r="B78" s="14">
        <v>2</v>
      </c>
      <c r="C78" s="14">
        <v>3</v>
      </c>
      <c r="D78" s="113">
        <v>4</v>
      </c>
      <c r="E78" s="113"/>
      <c r="F78" s="14">
        <v>5</v>
      </c>
    </row>
    <row r="79" spans="1:256" ht="12.75" customHeight="1">
      <c r="A79" s="20">
        <v>600</v>
      </c>
      <c r="B79" s="108" t="s">
        <v>16</v>
      </c>
      <c r="C79" s="99"/>
      <c r="D79" s="99"/>
      <c r="E79" s="100"/>
      <c r="F79" s="79">
        <f>F80</f>
        <v>1702673</v>
      </c>
      <c r="IV79">
        <f>SUM(A79:IU79)</f>
        <v>1703273</v>
      </c>
    </row>
    <row r="80" spans="1:256" ht="16.5" customHeight="1">
      <c r="A80" s="8"/>
      <c r="B80" s="12">
        <v>60016</v>
      </c>
      <c r="C80" s="11"/>
      <c r="D80" s="101" t="s">
        <v>17</v>
      </c>
      <c r="E80" s="102"/>
      <c r="F80" s="80">
        <f>SUM(F81:F84)</f>
        <v>1702673</v>
      </c>
      <c r="IV80">
        <f>SUM(A80:IU80)</f>
        <v>1762689</v>
      </c>
    </row>
    <row r="81" spans="1:6" s="62" customFormat="1" ht="16.5" customHeight="1">
      <c r="A81" s="9"/>
      <c r="B81" s="85"/>
      <c r="C81" s="54">
        <v>4300</v>
      </c>
      <c r="D81" s="103" t="s">
        <v>27</v>
      </c>
      <c r="E81" s="104"/>
      <c r="F81" s="81">
        <v>69990</v>
      </c>
    </row>
    <row r="82" spans="1:6" s="62" customFormat="1" ht="16.5" customHeight="1">
      <c r="A82" s="9"/>
      <c r="B82" s="86"/>
      <c r="C82" s="89">
        <v>6050</v>
      </c>
      <c r="D82" s="111" t="s">
        <v>67</v>
      </c>
      <c r="E82" s="95"/>
      <c r="F82" s="81">
        <f>1442683</f>
        <v>1442683</v>
      </c>
    </row>
    <row r="83" spans="1:6" s="62" customFormat="1" ht="16.5" customHeight="1">
      <c r="A83" s="9"/>
      <c r="B83" s="86"/>
      <c r="C83" s="89">
        <v>6058</v>
      </c>
      <c r="D83" s="111" t="s">
        <v>67</v>
      </c>
      <c r="E83" s="95"/>
      <c r="F83" s="81">
        <v>142500</v>
      </c>
    </row>
    <row r="84" spans="1:6" s="62" customFormat="1" ht="16.5" customHeight="1">
      <c r="A84" s="9"/>
      <c r="B84" s="86"/>
      <c r="C84" s="89">
        <v>6059</v>
      </c>
      <c r="D84" s="111" t="s">
        <v>67</v>
      </c>
      <c r="E84" s="95"/>
      <c r="F84" s="81">
        <v>47500</v>
      </c>
    </row>
    <row r="85" spans="1:256" ht="12.75" customHeight="1">
      <c r="A85" s="20">
        <v>630</v>
      </c>
      <c r="B85" s="108" t="s">
        <v>81</v>
      </c>
      <c r="C85" s="99"/>
      <c r="D85" s="99"/>
      <c r="E85" s="100"/>
      <c r="F85" s="79">
        <f>F86</f>
        <v>177000</v>
      </c>
      <c r="IV85">
        <f>SUM(A85:IU85)</f>
        <v>177630</v>
      </c>
    </row>
    <row r="86" spans="1:256" ht="15" customHeight="1">
      <c r="A86" s="8"/>
      <c r="B86" s="12">
        <v>63095</v>
      </c>
      <c r="C86" s="11"/>
      <c r="D86" s="101" t="s">
        <v>13</v>
      </c>
      <c r="E86" s="102"/>
      <c r="F86" s="80">
        <f>F87</f>
        <v>177000</v>
      </c>
      <c r="IV86">
        <f>SUM(A86:IU86)</f>
        <v>240095</v>
      </c>
    </row>
    <row r="87" spans="1:6" ht="17.25" customHeight="1">
      <c r="A87" s="34"/>
      <c r="B87" s="29"/>
      <c r="C87" s="25" t="s">
        <v>66</v>
      </c>
      <c r="D87" s="103" t="s">
        <v>67</v>
      </c>
      <c r="E87" s="107"/>
      <c r="F87" s="81">
        <f>110000+67000</f>
        <v>177000</v>
      </c>
    </row>
    <row r="88" spans="1:256" ht="13.5" customHeight="1">
      <c r="A88" s="3">
        <v>700</v>
      </c>
      <c r="B88" s="108" t="s">
        <v>16</v>
      </c>
      <c r="C88" s="99"/>
      <c r="D88" s="99"/>
      <c r="E88" s="100"/>
      <c r="F88" s="79">
        <f>F89</f>
        <v>400000</v>
      </c>
      <c r="IV88">
        <f>SUM(A88:IU88)</f>
        <v>400700</v>
      </c>
    </row>
    <row r="89" spans="1:256" ht="16.5" customHeight="1">
      <c r="A89" s="8"/>
      <c r="B89" s="12">
        <v>70021</v>
      </c>
      <c r="C89" s="11"/>
      <c r="D89" s="101" t="s">
        <v>58</v>
      </c>
      <c r="E89" s="102"/>
      <c r="F89" s="80">
        <f>F90</f>
        <v>400000</v>
      </c>
      <c r="IV89">
        <f>SUM(A89:IU89)</f>
        <v>470021</v>
      </c>
    </row>
    <row r="90" spans="1:6" s="62" customFormat="1" ht="16.5" customHeight="1">
      <c r="A90" s="21"/>
      <c r="B90" s="64"/>
      <c r="C90" s="61">
        <v>4580</v>
      </c>
      <c r="D90" s="103" t="s">
        <v>57</v>
      </c>
      <c r="E90" s="104"/>
      <c r="F90" s="81">
        <v>400000</v>
      </c>
    </row>
    <row r="91" spans="1:256" ht="13.5" customHeight="1">
      <c r="A91" s="52">
        <v>750</v>
      </c>
      <c r="B91" s="108" t="s">
        <v>29</v>
      </c>
      <c r="C91" s="99"/>
      <c r="D91" s="99"/>
      <c r="E91" s="100"/>
      <c r="F91" s="79">
        <f>F92</f>
        <v>27485</v>
      </c>
      <c r="IV91">
        <f>SUM(A91:IU91)</f>
        <v>28235</v>
      </c>
    </row>
    <row r="92" spans="1:256" ht="24.75" customHeight="1">
      <c r="A92" s="8"/>
      <c r="B92" s="12">
        <v>75075</v>
      </c>
      <c r="C92" s="11"/>
      <c r="D92" s="105" t="s">
        <v>45</v>
      </c>
      <c r="E92" s="106"/>
      <c r="F92" s="80">
        <f>SUM(F93:F96)</f>
        <v>27485</v>
      </c>
      <c r="IV92">
        <f>SUM(A92:IU92)</f>
        <v>102560</v>
      </c>
    </row>
    <row r="93" spans="1:6" ht="12.75">
      <c r="A93" s="38"/>
      <c r="B93" s="93"/>
      <c r="C93" s="25" t="s">
        <v>61</v>
      </c>
      <c r="D93" s="109" t="s">
        <v>24</v>
      </c>
      <c r="E93" s="110"/>
      <c r="F93" s="81">
        <v>19100</v>
      </c>
    </row>
    <row r="94" spans="1:6" ht="12.75">
      <c r="A94" s="38"/>
      <c r="B94" s="94"/>
      <c r="C94" s="25" t="s">
        <v>62</v>
      </c>
      <c r="D94" s="109" t="s">
        <v>40</v>
      </c>
      <c r="E94" s="110"/>
      <c r="F94" s="81">
        <v>3776</v>
      </c>
    </row>
    <row r="95" spans="1:6" ht="12.75">
      <c r="A95" s="38"/>
      <c r="B95" s="94"/>
      <c r="C95" s="25" t="s">
        <v>63</v>
      </c>
      <c r="D95" s="109" t="s">
        <v>41</v>
      </c>
      <c r="E95" s="110"/>
      <c r="F95" s="81">
        <v>509</v>
      </c>
    </row>
    <row r="96" spans="1:6" ht="12.75">
      <c r="A96" s="38"/>
      <c r="B96" s="94"/>
      <c r="C96" s="25" t="s">
        <v>64</v>
      </c>
      <c r="D96" s="109" t="s">
        <v>44</v>
      </c>
      <c r="E96" s="110"/>
      <c r="F96" s="81">
        <v>4100</v>
      </c>
    </row>
    <row r="97" spans="1:256" ht="13.5" customHeight="1">
      <c r="A97" s="7">
        <v>801</v>
      </c>
      <c r="B97" s="98" t="s">
        <v>77</v>
      </c>
      <c r="C97" s="99"/>
      <c r="D97" s="99"/>
      <c r="E97" s="100"/>
      <c r="F97" s="79">
        <f>F98</f>
        <v>223877</v>
      </c>
      <c r="IV97">
        <f>SUM(A97:IU97)</f>
        <v>224678</v>
      </c>
    </row>
    <row r="98" spans="1:256" ht="17.25" customHeight="1">
      <c r="A98" s="8"/>
      <c r="B98" s="12">
        <v>80195</v>
      </c>
      <c r="C98" s="11"/>
      <c r="D98" s="101" t="s">
        <v>13</v>
      </c>
      <c r="E98" s="102"/>
      <c r="F98" s="80">
        <f>F99</f>
        <v>223877</v>
      </c>
      <c r="IV98">
        <f>SUM(A98:IU98)</f>
        <v>304072</v>
      </c>
    </row>
    <row r="99" spans="1:256" ht="15" customHeight="1">
      <c r="A99" s="38"/>
      <c r="B99" s="39"/>
      <c r="C99" s="17" t="s">
        <v>33</v>
      </c>
      <c r="D99" s="103" t="s">
        <v>27</v>
      </c>
      <c r="E99" s="104"/>
      <c r="F99" s="81">
        <v>223877</v>
      </c>
      <c r="IV99">
        <f>SUM(A99:IU99)</f>
        <v>223877</v>
      </c>
    </row>
    <row r="100" spans="1:256" ht="13.5" customHeight="1">
      <c r="A100" s="3">
        <v>852</v>
      </c>
      <c r="B100" s="98" t="s">
        <v>34</v>
      </c>
      <c r="C100" s="99"/>
      <c r="D100" s="99"/>
      <c r="E100" s="100"/>
      <c r="F100" s="79">
        <f>F101+F103</f>
        <v>458</v>
      </c>
      <c r="IV100">
        <f>SUM(A100:IU100)</f>
        <v>1310</v>
      </c>
    </row>
    <row r="101" spans="1:256" ht="24.75" customHeight="1">
      <c r="A101" s="8"/>
      <c r="B101" s="12">
        <v>85212</v>
      </c>
      <c r="C101" s="11"/>
      <c r="D101" s="105" t="s">
        <v>46</v>
      </c>
      <c r="E101" s="106"/>
      <c r="F101" s="80">
        <f>F102</f>
        <v>420</v>
      </c>
      <c r="IV101">
        <f>SUM(A101:IU101)</f>
        <v>85632</v>
      </c>
    </row>
    <row r="102" spans="1:256" ht="40.5" customHeight="1">
      <c r="A102" s="38"/>
      <c r="B102" s="39"/>
      <c r="C102" s="17" t="s">
        <v>47</v>
      </c>
      <c r="D102" s="103" t="s">
        <v>50</v>
      </c>
      <c r="E102" s="104"/>
      <c r="F102" s="81">
        <v>420</v>
      </c>
      <c r="IV102">
        <f>SUM(A102:IU102)</f>
        <v>420</v>
      </c>
    </row>
    <row r="103" spans="1:256" ht="24.75" customHeight="1">
      <c r="A103" s="32"/>
      <c r="B103" s="12">
        <v>85214</v>
      </c>
      <c r="C103" s="11"/>
      <c r="D103" s="105" t="s">
        <v>49</v>
      </c>
      <c r="E103" s="106"/>
      <c r="F103" s="82">
        <f>F104</f>
        <v>38</v>
      </c>
      <c r="IV103">
        <f>SUM(A103:IU103)</f>
        <v>85252</v>
      </c>
    </row>
    <row r="104" spans="1:256" ht="40.5" customHeight="1">
      <c r="A104" s="38"/>
      <c r="B104" s="39"/>
      <c r="C104" s="17" t="s">
        <v>47</v>
      </c>
      <c r="D104" s="103" t="s">
        <v>50</v>
      </c>
      <c r="E104" s="104"/>
      <c r="F104" s="81">
        <v>38</v>
      </c>
      <c r="IV104">
        <f>SUM(A104:IU104)</f>
        <v>38</v>
      </c>
    </row>
    <row r="105" spans="1:256" ht="13.5" customHeight="1">
      <c r="A105" s="3">
        <v>900</v>
      </c>
      <c r="B105" s="98" t="s">
        <v>68</v>
      </c>
      <c r="C105" s="99"/>
      <c r="D105" s="99"/>
      <c r="E105" s="100"/>
      <c r="F105" s="79">
        <f>F106</f>
        <v>11000</v>
      </c>
      <c r="IV105">
        <f>SUM(A105:IU105)</f>
        <v>11900</v>
      </c>
    </row>
    <row r="106" spans="1:256" ht="13.5" customHeight="1">
      <c r="A106" s="32"/>
      <c r="B106" s="12">
        <v>90095</v>
      </c>
      <c r="C106" s="11"/>
      <c r="D106" s="101" t="s">
        <v>13</v>
      </c>
      <c r="E106" s="102"/>
      <c r="F106" s="80">
        <f>F107</f>
        <v>11000</v>
      </c>
      <c r="IV106">
        <f>SUM(A106:IU106)</f>
        <v>101095</v>
      </c>
    </row>
    <row r="107" spans="1:256" ht="16.5" customHeight="1">
      <c r="A107" s="27"/>
      <c r="B107" s="39"/>
      <c r="C107" s="17" t="s">
        <v>66</v>
      </c>
      <c r="D107" s="103" t="s">
        <v>67</v>
      </c>
      <c r="E107" s="104"/>
      <c r="F107" s="81">
        <v>11000</v>
      </c>
      <c r="IV107">
        <f>SUM(A107:IU107)</f>
        <v>11000</v>
      </c>
    </row>
    <row r="108" spans="1:256" ht="13.5" customHeight="1">
      <c r="A108" s="52">
        <v>921</v>
      </c>
      <c r="B108" s="108" t="s">
        <v>20</v>
      </c>
      <c r="C108" s="99"/>
      <c r="D108" s="99"/>
      <c r="E108" s="100"/>
      <c r="F108" s="79">
        <f>F109</f>
        <v>4000</v>
      </c>
      <c r="IV108">
        <f>SUM(A108:IU108)</f>
        <v>4921</v>
      </c>
    </row>
    <row r="109" spans="1:256" ht="14.25" customHeight="1">
      <c r="A109" s="8"/>
      <c r="B109" s="50">
        <v>92195</v>
      </c>
      <c r="C109" s="11"/>
      <c r="D109" s="101" t="s">
        <v>13</v>
      </c>
      <c r="E109" s="102"/>
      <c r="F109" s="80">
        <f>F110</f>
        <v>4000</v>
      </c>
      <c r="IV109">
        <f>SUM(A109:IU109)</f>
        <v>96195</v>
      </c>
    </row>
    <row r="110" spans="1:6" ht="14.25" customHeight="1">
      <c r="A110" s="56"/>
      <c r="B110" s="84"/>
      <c r="C110" s="61">
        <v>4300</v>
      </c>
      <c r="D110" s="103" t="s">
        <v>27</v>
      </c>
      <c r="E110" s="107"/>
      <c r="F110" s="81">
        <v>4000</v>
      </c>
    </row>
    <row r="111" spans="1:256" ht="13.5" customHeight="1">
      <c r="A111" s="7">
        <v>926</v>
      </c>
      <c r="B111" s="108" t="s">
        <v>14</v>
      </c>
      <c r="C111" s="99"/>
      <c r="D111" s="99"/>
      <c r="E111" s="100"/>
      <c r="F111" s="79">
        <f>F112</f>
        <v>71435</v>
      </c>
      <c r="IV111">
        <f>SUM(A111:IU111)</f>
        <v>72361</v>
      </c>
    </row>
    <row r="112" spans="1:256" ht="16.5" customHeight="1">
      <c r="A112" s="8"/>
      <c r="B112" s="12">
        <v>92695</v>
      </c>
      <c r="C112" s="11"/>
      <c r="D112" s="101" t="s">
        <v>13</v>
      </c>
      <c r="E112" s="102"/>
      <c r="F112" s="80">
        <f>F113</f>
        <v>71435</v>
      </c>
      <c r="IV112">
        <f>SUM(A112:IU112)</f>
        <v>164130</v>
      </c>
    </row>
    <row r="113" spans="1:256" ht="16.5" customHeight="1">
      <c r="A113" s="38"/>
      <c r="B113" s="39"/>
      <c r="C113" s="17" t="s">
        <v>66</v>
      </c>
      <c r="D113" s="103" t="s">
        <v>67</v>
      </c>
      <c r="E113" s="104"/>
      <c r="F113" s="81">
        <f>71435</f>
        <v>71435</v>
      </c>
      <c r="IV113">
        <f>SUM(A113:IU113)</f>
        <v>71435</v>
      </c>
    </row>
    <row r="114" spans="1:6" ht="15" customHeight="1">
      <c r="A114" s="3"/>
      <c r="B114" s="7"/>
      <c r="C114" s="15"/>
      <c r="D114" s="115" t="s">
        <v>5</v>
      </c>
      <c r="E114" s="115"/>
      <c r="F114" s="23">
        <f>F111+F108+F105+F100+F91+F79+F88+F97+F85</f>
        <v>2617928</v>
      </c>
    </row>
    <row r="115" spans="1:6" ht="15" customHeight="1">
      <c r="A115" s="22"/>
      <c r="B115" s="22"/>
      <c r="C115" s="35"/>
      <c r="D115" s="36"/>
      <c r="E115" s="36"/>
      <c r="F115" s="37"/>
    </row>
    <row r="116" spans="1:6" ht="15" customHeight="1">
      <c r="A116" s="22"/>
      <c r="B116" s="22"/>
      <c r="C116" s="35"/>
      <c r="D116" s="36"/>
      <c r="E116" s="36"/>
      <c r="F116" s="37"/>
    </row>
    <row r="117" spans="1:6" ht="15" customHeight="1">
      <c r="A117" s="22"/>
      <c r="B117" s="22"/>
      <c r="C117" s="35"/>
      <c r="D117" s="36"/>
      <c r="E117" s="36"/>
      <c r="F117" s="37"/>
    </row>
    <row r="118" spans="1:6" ht="15" customHeight="1">
      <c r="A118" s="22"/>
      <c r="B118" s="22"/>
      <c r="C118" s="35"/>
      <c r="D118" s="36"/>
      <c r="E118" s="36"/>
      <c r="F118" s="37"/>
    </row>
    <row r="119" spans="1:6" ht="12.75">
      <c r="A119" s="97" t="s">
        <v>23</v>
      </c>
      <c r="B119" s="97"/>
      <c r="C119" s="97"/>
      <c r="D119" s="97"/>
      <c r="E119" s="97"/>
      <c r="F119" s="97"/>
    </row>
    <row r="120" spans="1:6" ht="12.75">
      <c r="A120" s="97"/>
      <c r="B120" s="97"/>
      <c r="C120" s="97"/>
      <c r="D120" s="97"/>
      <c r="E120" s="97"/>
      <c r="F120" s="97"/>
    </row>
    <row r="121" spans="1:6" ht="12.75">
      <c r="A121" s="13"/>
      <c r="B121" s="13"/>
      <c r="C121" s="13"/>
      <c r="D121" s="13"/>
      <c r="E121" s="13"/>
      <c r="F121" s="13" t="s">
        <v>12</v>
      </c>
    </row>
    <row r="122" spans="1:6" ht="12.75">
      <c r="A122" s="13"/>
      <c r="B122" s="13"/>
      <c r="C122" s="13"/>
      <c r="D122" s="13"/>
      <c r="E122" s="13"/>
      <c r="F122" s="13" t="s">
        <v>39</v>
      </c>
    </row>
    <row r="123" spans="1:6" ht="12.75">
      <c r="A123" s="13"/>
      <c r="B123" s="13"/>
      <c r="C123" s="13"/>
      <c r="D123" s="13"/>
      <c r="E123" s="13"/>
      <c r="F123" s="13"/>
    </row>
    <row r="124" spans="1:6" ht="12.75">
      <c r="A124" s="114" t="s">
        <v>21</v>
      </c>
      <c r="B124" s="114"/>
      <c r="C124" s="114"/>
      <c r="D124" s="114"/>
      <c r="E124" s="114"/>
      <c r="F124" s="114"/>
    </row>
    <row r="125" spans="1:6" ht="12.75">
      <c r="A125" s="96"/>
      <c r="B125" s="96"/>
      <c r="C125" s="96"/>
      <c r="D125" s="96"/>
      <c r="E125" s="96"/>
      <c r="F125" s="96"/>
    </row>
    <row r="126" spans="1:6" ht="12.75">
      <c r="A126" s="3" t="s">
        <v>0</v>
      </c>
      <c r="B126" s="3" t="s">
        <v>1</v>
      </c>
      <c r="C126" s="3" t="s">
        <v>2</v>
      </c>
      <c r="D126" s="112" t="s">
        <v>3</v>
      </c>
      <c r="E126" s="112"/>
      <c r="F126" s="3" t="s">
        <v>4</v>
      </c>
    </row>
    <row r="127" spans="1:6" ht="12.75">
      <c r="A127" s="14">
        <v>1</v>
      </c>
      <c r="B127" s="14">
        <v>2</v>
      </c>
      <c r="C127" s="14">
        <v>3</v>
      </c>
      <c r="D127" s="113">
        <v>4</v>
      </c>
      <c r="E127" s="113"/>
      <c r="F127" s="14">
        <v>5</v>
      </c>
    </row>
    <row r="128" spans="1:256" ht="12.75" customHeight="1">
      <c r="A128" s="3">
        <v>600</v>
      </c>
      <c r="B128" s="108" t="s">
        <v>16</v>
      </c>
      <c r="C128" s="99"/>
      <c r="D128" s="99"/>
      <c r="E128" s="100"/>
      <c r="F128" s="79">
        <f>F129</f>
        <v>66000</v>
      </c>
      <c r="IV128">
        <f>SUM(A128:IU128)</f>
        <v>66600</v>
      </c>
    </row>
    <row r="129" spans="1:256" ht="16.5" customHeight="1">
      <c r="A129" s="8"/>
      <c r="B129" s="12">
        <v>60016</v>
      </c>
      <c r="C129" s="11"/>
      <c r="D129" s="101" t="s">
        <v>17</v>
      </c>
      <c r="E129" s="102"/>
      <c r="F129" s="80">
        <f>F130</f>
        <v>66000</v>
      </c>
      <c r="IV129">
        <f>SUM(A129:IU129)</f>
        <v>126016</v>
      </c>
    </row>
    <row r="130" spans="1:6" s="62" customFormat="1" ht="16.5" customHeight="1">
      <c r="A130" s="63"/>
      <c r="B130" s="64"/>
      <c r="C130" s="61">
        <v>6050</v>
      </c>
      <c r="D130" s="103" t="s">
        <v>67</v>
      </c>
      <c r="E130" s="104"/>
      <c r="F130" s="81">
        <f>6000+20000+20000+10000+10000</f>
        <v>66000</v>
      </c>
    </row>
    <row r="131" spans="1:6" ht="12.75">
      <c r="A131" s="20">
        <v>750</v>
      </c>
      <c r="B131" s="108" t="s">
        <v>29</v>
      </c>
      <c r="C131" s="99"/>
      <c r="D131" s="99"/>
      <c r="E131" s="100"/>
      <c r="F131" s="83">
        <f>F132</f>
        <v>245</v>
      </c>
    </row>
    <row r="132" spans="1:6" ht="27" customHeight="1">
      <c r="A132" s="8"/>
      <c r="B132" s="12">
        <v>75075</v>
      </c>
      <c r="C132" s="11"/>
      <c r="D132" s="101" t="s">
        <v>45</v>
      </c>
      <c r="E132" s="102"/>
      <c r="F132" s="82">
        <f>F133</f>
        <v>245</v>
      </c>
    </row>
    <row r="133" spans="1:6" ht="15" customHeight="1">
      <c r="A133" s="24"/>
      <c r="B133" s="26"/>
      <c r="C133" s="25" t="s">
        <v>65</v>
      </c>
      <c r="D133" s="103" t="s">
        <v>25</v>
      </c>
      <c r="E133" s="107"/>
      <c r="F133" s="81">
        <v>245</v>
      </c>
    </row>
    <row r="134" spans="1:6" ht="15" customHeight="1">
      <c r="A134" s="7"/>
      <c r="B134" s="3"/>
      <c r="C134" s="15"/>
      <c r="D134" s="115" t="s">
        <v>5</v>
      </c>
      <c r="E134" s="115"/>
      <c r="F134" s="23">
        <f>F131+F128</f>
        <v>66245</v>
      </c>
    </row>
    <row r="136" spans="1:6" s="69" customFormat="1" ht="12.75" customHeight="1">
      <c r="A136" s="67"/>
      <c r="B136" s="123"/>
      <c r="C136" s="123"/>
      <c r="D136" s="123"/>
      <c r="E136" s="123"/>
      <c r="F136" s="68"/>
    </row>
    <row r="137" spans="1:6" s="69" customFormat="1" ht="16.5" customHeight="1">
      <c r="A137" s="70"/>
      <c r="B137" s="71"/>
      <c r="C137" s="72"/>
      <c r="D137" s="124"/>
      <c r="E137" s="124"/>
      <c r="F137" s="73"/>
    </row>
    <row r="138" spans="1:6" s="78" customFormat="1" ht="16.5" customHeight="1">
      <c r="A138" s="74"/>
      <c r="B138" s="75"/>
      <c r="C138" s="76"/>
      <c r="D138" s="125"/>
      <c r="E138" s="126"/>
      <c r="F138" s="77"/>
    </row>
  </sheetData>
  <mergeCells count="111">
    <mergeCell ref="B136:E136"/>
    <mergeCell ref="D137:E137"/>
    <mergeCell ref="D138:E138"/>
    <mergeCell ref="D64:E64"/>
    <mergeCell ref="D82:E82"/>
    <mergeCell ref="A70:F71"/>
    <mergeCell ref="D65:E65"/>
    <mergeCell ref="D134:E134"/>
    <mergeCell ref="D132:E132"/>
    <mergeCell ref="D133:E133"/>
    <mergeCell ref="D28:E28"/>
    <mergeCell ref="D29:E29"/>
    <mergeCell ref="D30:E30"/>
    <mergeCell ref="A58:F58"/>
    <mergeCell ref="D50:E50"/>
    <mergeCell ref="D40:E40"/>
    <mergeCell ref="D41:E41"/>
    <mergeCell ref="D42:E42"/>
    <mergeCell ref="D43:E43"/>
    <mergeCell ref="B34:E34"/>
    <mergeCell ref="D11:E11"/>
    <mergeCell ref="D13:E13"/>
    <mergeCell ref="D12:E12"/>
    <mergeCell ref="D21:E21"/>
    <mergeCell ref="D14:E14"/>
    <mergeCell ref="B17:E17"/>
    <mergeCell ref="D18:E18"/>
    <mergeCell ref="D19:E19"/>
    <mergeCell ref="D22:E22"/>
    <mergeCell ref="D24:E24"/>
    <mergeCell ref="D25:E25"/>
    <mergeCell ref="B27:E27"/>
    <mergeCell ref="D77:E77"/>
    <mergeCell ref="D78:E78"/>
    <mergeCell ref="B128:E128"/>
    <mergeCell ref="D107:E107"/>
    <mergeCell ref="D89:E89"/>
    <mergeCell ref="D90:E90"/>
    <mergeCell ref="B100:E100"/>
    <mergeCell ref="A119:F120"/>
    <mergeCell ref="A124:F124"/>
    <mergeCell ref="D129:E129"/>
    <mergeCell ref="D130:E130"/>
    <mergeCell ref="B131:E131"/>
    <mergeCell ref="A75:F75"/>
    <mergeCell ref="D103:E103"/>
    <mergeCell ref="D104:E104"/>
    <mergeCell ref="D114:E114"/>
    <mergeCell ref="D101:E101"/>
    <mergeCell ref="D102:E102"/>
    <mergeCell ref="B88:E88"/>
    <mergeCell ref="D127:E127"/>
    <mergeCell ref="A125:F125"/>
    <mergeCell ref="D126:E126"/>
    <mergeCell ref="B111:E111"/>
    <mergeCell ref="D112:E112"/>
    <mergeCell ref="D113:E113"/>
    <mergeCell ref="D109:E109"/>
    <mergeCell ref="D110:E110"/>
    <mergeCell ref="A1:F2"/>
    <mergeCell ref="A6:F6"/>
    <mergeCell ref="A7:F7"/>
    <mergeCell ref="D8:E8"/>
    <mergeCell ref="D9:E9"/>
    <mergeCell ref="B47:E47"/>
    <mergeCell ref="D48:E48"/>
    <mergeCell ref="A76:F76"/>
    <mergeCell ref="D49:E49"/>
    <mergeCell ref="B10:E10"/>
    <mergeCell ref="D15:E15"/>
    <mergeCell ref="D16:E16"/>
    <mergeCell ref="B20:E20"/>
    <mergeCell ref="D23:E23"/>
    <mergeCell ref="D26:E26"/>
    <mergeCell ref="D35:E35"/>
    <mergeCell ref="D36:E36"/>
    <mergeCell ref="D39:E39"/>
    <mergeCell ref="A59:F59"/>
    <mergeCell ref="A53:F54"/>
    <mergeCell ref="B62:E62"/>
    <mergeCell ref="D63:E63"/>
    <mergeCell ref="D60:E60"/>
    <mergeCell ref="D61:E61"/>
    <mergeCell ref="D80:E80"/>
    <mergeCell ref="D81:E81"/>
    <mergeCell ref="D98:E98"/>
    <mergeCell ref="D99:E99"/>
    <mergeCell ref="D84:E84"/>
    <mergeCell ref="B85:E85"/>
    <mergeCell ref="D86:E86"/>
    <mergeCell ref="D87:E87"/>
    <mergeCell ref="D83:E83"/>
    <mergeCell ref="B108:E108"/>
    <mergeCell ref="B91:E91"/>
    <mergeCell ref="D92:E92"/>
    <mergeCell ref="D93:E93"/>
    <mergeCell ref="D94:E94"/>
    <mergeCell ref="D95:E95"/>
    <mergeCell ref="D96:E96"/>
    <mergeCell ref="B105:E105"/>
    <mergeCell ref="D106:E106"/>
    <mergeCell ref="B31:E31"/>
    <mergeCell ref="D32:E32"/>
    <mergeCell ref="D33:E33"/>
    <mergeCell ref="B97:E97"/>
    <mergeCell ref="D46:E46"/>
    <mergeCell ref="D37:E37"/>
    <mergeCell ref="D38:E38"/>
    <mergeCell ref="B44:E44"/>
    <mergeCell ref="D45:E45"/>
    <mergeCell ref="B79:E7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27" sqref="F27"/>
    </sheetView>
  </sheetViews>
  <sheetFormatPr defaultColWidth="9.140625" defaultRowHeight="12.75"/>
  <cols>
    <col min="2" max="2" width="9.57421875" style="0" bestFit="1" customWidth="1"/>
    <col min="4" max="4" width="36.8515625" style="0" customWidth="1"/>
    <col min="5" max="5" width="13.28125" style="0" customWidth="1"/>
    <col min="6" max="6" width="12.8515625" style="0" customWidth="1"/>
  </cols>
  <sheetData>
    <row r="1" ht="12.75">
      <c r="F1" s="13" t="s">
        <v>28</v>
      </c>
    </row>
    <row r="2" spans="1:6" ht="12.75">
      <c r="A2" s="127" t="s">
        <v>12</v>
      </c>
      <c r="B2" s="128"/>
      <c r="C2" s="128"/>
      <c r="D2" s="128"/>
      <c r="E2" s="128"/>
      <c r="F2" s="128"/>
    </row>
    <row r="3" spans="1:6" ht="12.75">
      <c r="A3" s="5"/>
      <c r="B3" s="6"/>
      <c r="C3" s="6"/>
      <c r="D3" s="6"/>
      <c r="E3" s="6"/>
      <c r="F3" s="13" t="s">
        <v>35</v>
      </c>
    </row>
    <row r="4" spans="1:6" ht="12.75">
      <c r="A4" s="5"/>
      <c r="B4" s="6"/>
      <c r="C4" s="6"/>
      <c r="D4" s="6"/>
      <c r="E4" s="6"/>
      <c r="F4" s="6"/>
    </row>
    <row r="5" spans="1:6" ht="12.75">
      <c r="A5" s="129" t="s">
        <v>6</v>
      </c>
      <c r="B5" s="129"/>
      <c r="C5" s="129"/>
      <c r="D5" s="129"/>
      <c r="E5" s="129"/>
      <c r="F5" s="129"/>
    </row>
    <row r="7" spans="1:6" ht="12.75">
      <c r="A7" s="130" t="s">
        <v>0</v>
      </c>
      <c r="B7" s="130" t="s">
        <v>1</v>
      </c>
      <c r="C7" s="131" t="s">
        <v>2</v>
      </c>
      <c r="D7" s="130" t="s">
        <v>3</v>
      </c>
      <c r="E7" s="130" t="s">
        <v>4</v>
      </c>
      <c r="F7" s="130"/>
    </row>
    <row r="8" spans="1:6" ht="12.75">
      <c r="A8" s="131"/>
      <c r="B8" s="131"/>
      <c r="C8" s="131"/>
      <c r="D8" s="131"/>
      <c r="E8" s="1" t="s">
        <v>7</v>
      </c>
      <c r="F8" s="1" t="s">
        <v>8</v>
      </c>
    </row>
    <row r="9" spans="1:6" ht="12.75">
      <c r="A9" s="2">
        <v>1</v>
      </c>
      <c r="B9" s="2">
        <v>2</v>
      </c>
      <c r="C9" s="1">
        <v>3</v>
      </c>
      <c r="D9" s="2">
        <v>4</v>
      </c>
      <c r="E9" s="2">
        <v>5</v>
      </c>
      <c r="F9" s="2">
        <v>6</v>
      </c>
    </row>
    <row r="10" spans="1:6" ht="14.25" customHeight="1">
      <c r="A10" s="33">
        <v>600</v>
      </c>
      <c r="B10" s="117" t="s">
        <v>16</v>
      </c>
      <c r="C10" s="132"/>
      <c r="D10" s="133"/>
      <c r="E10" s="23">
        <f>E11</f>
        <v>0</v>
      </c>
      <c r="F10" s="79">
        <f>F11</f>
        <v>90000</v>
      </c>
    </row>
    <row r="11" spans="1:6" ht="14.25" customHeight="1">
      <c r="A11" s="28"/>
      <c r="B11" s="57">
        <v>60016</v>
      </c>
      <c r="C11" s="45"/>
      <c r="D11" s="46" t="s">
        <v>17</v>
      </c>
      <c r="E11" s="43">
        <f>E12</f>
        <v>0</v>
      </c>
      <c r="F11" s="80">
        <f>F12</f>
        <v>90000</v>
      </c>
    </row>
    <row r="12" spans="1:6" ht="25.5">
      <c r="A12" s="21"/>
      <c r="B12" s="58"/>
      <c r="C12" s="49">
        <v>6050</v>
      </c>
      <c r="D12" s="42" t="s">
        <v>67</v>
      </c>
      <c r="E12" s="19">
        <v>0</v>
      </c>
      <c r="F12" s="81">
        <v>90000</v>
      </c>
    </row>
    <row r="13" spans="1:6" ht="14.25" customHeight="1">
      <c r="A13" s="33">
        <v>630</v>
      </c>
      <c r="B13" s="117" t="s">
        <v>81</v>
      </c>
      <c r="C13" s="132"/>
      <c r="D13" s="133"/>
      <c r="E13" s="23">
        <f>E14</f>
        <v>0</v>
      </c>
      <c r="F13" s="79">
        <f>F14</f>
        <v>200000</v>
      </c>
    </row>
    <row r="14" spans="1:6" ht="14.25" customHeight="1">
      <c r="A14" s="28"/>
      <c r="B14" s="57">
        <v>63095</v>
      </c>
      <c r="C14" s="45"/>
      <c r="D14" s="46" t="s">
        <v>13</v>
      </c>
      <c r="E14" s="43">
        <f>E15</f>
        <v>0</v>
      </c>
      <c r="F14" s="80">
        <f>F15</f>
        <v>200000</v>
      </c>
    </row>
    <row r="15" spans="1:6" ht="25.5">
      <c r="A15" s="21"/>
      <c r="B15" s="58"/>
      <c r="C15" s="49">
        <v>6050</v>
      </c>
      <c r="D15" s="42" t="s">
        <v>67</v>
      </c>
      <c r="E15" s="19">
        <v>0</v>
      </c>
      <c r="F15" s="81">
        <v>200000</v>
      </c>
    </row>
    <row r="16" spans="1:6" ht="14.25" customHeight="1">
      <c r="A16" s="33">
        <v>851</v>
      </c>
      <c r="B16" s="135" t="s">
        <v>75</v>
      </c>
      <c r="C16" s="132"/>
      <c r="D16" s="133"/>
      <c r="E16" s="23">
        <f>E17</f>
        <v>18910</v>
      </c>
      <c r="F16" s="23">
        <f>F17</f>
        <v>18910</v>
      </c>
    </row>
    <row r="17" spans="1:6" ht="12.75">
      <c r="A17" s="8"/>
      <c r="B17" s="12">
        <v>85154</v>
      </c>
      <c r="C17" s="11"/>
      <c r="D17" s="11" t="s">
        <v>76</v>
      </c>
      <c r="E17" s="43">
        <f>SUM(E18:E19)</f>
        <v>18910</v>
      </c>
      <c r="F17" s="43">
        <f>SUM(F18:F19)</f>
        <v>18910</v>
      </c>
    </row>
    <row r="18" spans="1:6" ht="14.25" customHeight="1">
      <c r="A18" s="66"/>
      <c r="B18" s="88"/>
      <c r="C18" s="41">
        <v>4270</v>
      </c>
      <c r="D18" s="40" t="s">
        <v>26</v>
      </c>
      <c r="E18" s="19">
        <v>18910</v>
      </c>
      <c r="F18" s="19"/>
    </row>
    <row r="19" spans="1:6" ht="24.75" customHeight="1">
      <c r="A19" s="66"/>
      <c r="B19" s="47"/>
      <c r="C19" s="41">
        <v>6050</v>
      </c>
      <c r="D19" s="40" t="s">
        <v>67</v>
      </c>
      <c r="E19" s="19"/>
      <c r="F19" s="19">
        <v>18910</v>
      </c>
    </row>
    <row r="20" spans="1:6" ht="12.75">
      <c r="A20" s="20">
        <v>900</v>
      </c>
      <c r="B20" s="134" t="s">
        <v>68</v>
      </c>
      <c r="C20" s="131"/>
      <c r="D20" s="131"/>
      <c r="E20" s="79">
        <f>E21</f>
        <v>90000</v>
      </c>
      <c r="F20" s="23">
        <f>F21</f>
        <v>0</v>
      </c>
    </row>
    <row r="21" spans="1:6" ht="12.75">
      <c r="A21" s="8"/>
      <c r="B21" s="12">
        <v>90003</v>
      </c>
      <c r="C21" s="11"/>
      <c r="D21" s="11" t="s">
        <v>69</v>
      </c>
      <c r="E21" s="80">
        <f>E22</f>
        <v>90000</v>
      </c>
      <c r="F21" s="43">
        <f>F22</f>
        <v>0</v>
      </c>
    </row>
    <row r="22" spans="1:6" ht="12.75">
      <c r="A22" s="32"/>
      <c r="B22" s="12"/>
      <c r="C22" s="92">
        <v>4300</v>
      </c>
      <c r="D22" s="91" t="s">
        <v>27</v>
      </c>
      <c r="E22" s="81">
        <v>90000</v>
      </c>
      <c r="F22" s="19">
        <v>0</v>
      </c>
    </row>
    <row r="23" spans="1:6" ht="12.75">
      <c r="A23" s="20">
        <v>926</v>
      </c>
      <c r="B23" s="112" t="s">
        <v>14</v>
      </c>
      <c r="C23" s="131"/>
      <c r="D23" s="131"/>
      <c r="E23" s="79">
        <f>E24</f>
        <v>200000</v>
      </c>
      <c r="F23" s="23">
        <f>F24</f>
        <v>0</v>
      </c>
    </row>
    <row r="24" spans="1:6" ht="12.75">
      <c r="A24" s="8"/>
      <c r="B24" s="12">
        <v>92695</v>
      </c>
      <c r="C24" s="11"/>
      <c r="D24" s="11" t="s">
        <v>13</v>
      </c>
      <c r="E24" s="80">
        <f>E25</f>
        <v>200000</v>
      </c>
      <c r="F24" s="43">
        <f>F25</f>
        <v>0</v>
      </c>
    </row>
    <row r="25" spans="1:6" ht="25.5">
      <c r="A25" s="32"/>
      <c r="B25" s="12"/>
      <c r="C25" s="30">
        <v>6050</v>
      </c>
      <c r="D25" s="42" t="s">
        <v>67</v>
      </c>
      <c r="E25" s="81">
        <v>200000</v>
      </c>
      <c r="F25" s="19">
        <v>0</v>
      </c>
    </row>
    <row r="26" spans="1:6" ht="12.75">
      <c r="A26" s="3"/>
      <c r="B26" s="18"/>
      <c r="C26" s="3"/>
      <c r="D26" s="10" t="s">
        <v>5</v>
      </c>
      <c r="E26" s="23">
        <f>E20+E16+E10+E23+E13</f>
        <v>308910</v>
      </c>
      <c r="F26" s="23">
        <f>F20+F16+F10+F23+F13</f>
        <v>308910</v>
      </c>
    </row>
    <row r="27" spans="1:6" ht="12.75">
      <c r="A27" s="7"/>
      <c r="B27" s="18"/>
      <c r="C27" s="3"/>
      <c r="D27" s="10" t="s">
        <v>9</v>
      </c>
      <c r="E27" s="23"/>
      <c r="F27" s="23">
        <f>E26-F26</f>
        <v>0</v>
      </c>
    </row>
    <row r="28" ht="12.75">
      <c r="F28" s="4"/>
    </row>
  </sheetData>
  <mergeCells count="12">
    <mergeCell ref="B23:D23"/>
    <mergeCell ref="B13:D13"/>
    <mergeCell ref="B10:D10"/>
    <mergeCell ref="B20:D20"/>
    <mergeCell ref="B16:D16"/>
    <mergeCell ref="A2:F2"/>
    <mergeCell ref="A5:F5"/>
    <mergeCell ref="A7:A8"/>
    <mergeCell ref="B7:B8"/>
    <mergeCell ref="C7:C8"/>
    <mergeCell ref="D7:D8"/>
    <mergeCell ref="E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serwis</cp:lastModifiedBy>
  <cp:lastPrinted>2005-09-02T12:51:38Z</cp:lastPrinted>
  <dcterms:created xsi:type="dcterms:W3CDTF">2003-12-22T19:50:27Z</dcterms:created>
  <dcterms:modified xsi:type="dcterms:W3CDTF">2005-09-21T20:21:25Z</dcterms:modified>
  <cp:category/>
  <cp:version/>
  <cp:contentType/>
  <cp:contentStatus/>
</cp:coreProperties>
</file>