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115" windowHeight="4695" tabRatio="768" activeTab="0"/>
  </bookViews>
  <sheets>
    <sheet name="UE+EOG" sheetId="1" r:id="rId1"/>
  </sheets>
  <definedNames>
    <definedName name="_xlnm.Print_Area" localSheetId="0">'UE+EOG'!$A$1:$K$49</definedName>
  </definedNames>
  <calcPr fullCalcOnLoad="1"/>
</workbook>
</file>

<file path=xl/sharedStrings.xml><?xml version="1.0" encoding="utf-8"?>
<sst xmlns="http://schemas.openxmlformats.org/spreadsheetml/2006/main" count="61" uniqueCount="56">
  <si>
    <t>Plac rekreacyjno - sportowy z kortem tenisowym i torem do jazdy na deskorolce na osiedlu Ogrody</t>
  </si>
  <si>
    <t>Budowa ul. Cichej wraz z oświetleniem</t>
  </si>
  <si>
    <t>RAZEM</t>
  </si>
  <si>
    <t>Dział</t>
  </si>
  <si>
    <t>Rozdz.</t>
  </si>
  <si>
    <t>Zagospodarowanie ogródka jordanowskiego przy ul. Unii Lubelskiej</t>
  </si>
  <si>
    <t>Zagospodarowanie terenu przy ul. Wąskiej</t>
  </si>
  <si>
    <t>Zagospodarowanie terenu wewnątrzosiedlowego przy ul. Wojska Polskiego</t>
  </si>
  <si>
    <t>Rewitalizacja parku nadmorskiego oraz parków miejskich</t>
  </si>
  <si>
    <t>Rewitalizacja plaż - refulacja, budowa ostróg.</t>
  </si>
  <si>
    <t>OŚWIATA I WYCHOWANIE</t>
  </si>
  <si>
    <t>KULTURA FIZYCZNA I SPORT</t>
  </si>
  <si>
    <t>GOSPODARKA KOMUNALNA I OCHRONA ŚRODOWISKA</t>
  </si>
  <si>
    <t>TRANSPORT I ŁĄCZNOŚĆ</t>
  </si>
  <si>
    <t>KULTURA I OCHRONA DZIEDZICTWA NARODOWEGO</t>
  </si>
  <si>
    <t>Modernizacja nawierzchni ulic na osiedlu Radzikowo III: Perłowa, Tęczowa i Koralowa wraz z ich odwodnieniem</t>
  </si>
  <si>
    <t>Budowa zaplecza ratowniczo-medycznego na plaży zachodniej w Kołobrzegu</t>
  </si>
  <si>
    <t>Budowa zaplecza ratowniczo-medycznego na plaży centralnej w Kołobrzegu</t>
  </si>
  <si>
    <t>Budowa zaplecza ratowniczo-medycznego na plaży na osiedlu Podczele w Kołobrzegu</t>
  </si>
  <si>
    <t>Budowa otwartego kąpieliska z wodą morską w dzielnicy Wschodniej</t>
  </si>
  <si>
    <t>Nazwa programu, projektu</t>
  </si>
  <si>
    <t>Okres realizacji</t>
  </si>
  <si>
    <t>Rok rozpoczęcia</t>
  </si>
  <si>
    <t>Finansowanie</t>
  </si>
  <si>
    <t>Środki własne</t>
  </si>
  <si>
    <t>Środki pomocowe</t>
  </si>
  <si>
    <t>2006 r.</t>
  </si>
  <si>
    <t>2007 r.</t>
  </si>
  <si>
    <t>2008 r.</t>
  </si>
  <si>
    <t>Wydatki Budżetu Miasta Kołobrzeg</t>
  </si>
  <si>
    <t xml:space="preserve">  </t>
  </si>
  <si>
    <t xml:space="preserve"> </t>
  </si>
  <si>
    <t>na programy i projekty realizowane ze środków pochodzących z Unii Europejskiej, Europejskiego Obszaru Gospodarczego oraz Norweskich Mechanizmów Finansowych  w 2006 r.</t>
  </si>
  <si>
    <t>Zagospodarowanie portu jachtowego w Kołobrzegu (projekt nr INT/MV-BB-PL/B/025/05), w tym:</t>
  </si>
  <si>
    <t>Budowa ściezki rowerowej do Grzybowa z odwodnieniem</t>
  </si>
  <si>
    <t>Przebudowa ulicy Rodziewiczówny</t>
  </si>
  <si>
    <t>Przebudowa ul. Chopina</t>
  </si>
  <si>
    <t>Poprawa transgranicznej infrastruktury turystycznej nabrzeża rzeki Parsęty przy Latarni Morskiej w Kołobrzegu.</t>
  </si>
  <si>
    <t>Termomodernizacja obiektów użyteczności publicznej.</t>
  </si>
  <si>
    <t>POMOC SPOŁECZNA</t>
  </si>
  <si>
    <t>Przebudowa ulic:Św. Wojciecha i Kossaka realizacja projektu nr Z/2.32/I/1.1.1/465/05 "Modernizacja ul. Św. Wojciecha i budowa ul. Kossaka"</t>
  </si>
  <si>
    <t>Przebudowa ul. Krakusa i Wandy</t>
  </si>
  <si>
    <t>Przebudowa ul. Kołłątaja</t>
  </si>
  <si>
    <t>Przebudowa ul. Towarowej wraz z kanalizacją deszczową i oświetleniem</t>
  </si>
  <si>
    <t>Modernizacja portu Rybackiego: przebudowa dróg oraz budowa infrastruktury technicznej na terenie portu - etap II i III</t>
  </si>
  <si>
    <t>Przebudowa Biblioteki Publicznej</t>
  </si>
  <si>
    <t>Regionalne Centrum Kultury</t>
  </si>
  <si>
    <t>Budowa Centrum Rekreacyjnego w Kołobrzegu</t>
  </si>
  <si>
    <t>Zachodniopomorski Program Szkolenia Młodzieży Piłkarskiej i Rozwoju Infrastruktury Sportowej EUROBOISKA</t>
  </si>
  <si>
    <t>Zagospodarowanie terenów sportowych przy ul. Śliwińskiego</t>
  </si>
  <si>
    <t xml:space="preserve">Remont nabrzeży rz. Parsęty </t>
  </si>
  <si>
    <t>Załącznik Nr 12 do Uchwały Nr L/641/06</t>
  </si>
  <si>
    <t>Rady Miejskiej Kołobrzegu z dnia 31 marca 2006 r.</t>
  </si>
  <si>
    <t>Budowa dworca pasażerskiego dla Żeglugi Międzynarodowej Promowej w Kołobrzegu</t>
  </si>
  <si>
    <t>Załącznik Nr 2 do Uchwały Nr LI/647/06</t>
  </si>
  <si>
    <t>Rady Miejskiej w Kołobrzegu z dnia 26 kwietnia 2006 r. zmieniającej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</si>
</sst>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\ &quot;zł&quot;_-;\-* #,##0\ &quot;zł&quot;_-;_-* &quot;-&quot;??\ &quot;zł&quot;_-;_-@_-"/>
    <numFmt numFmtId="173" formatCode="#,##0.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</numFmts>
  <fonts count="14">
    <font>
      <sz val="10"/>
      <name val="Arial CE"/>
      <family val="0"/>
    </font>
    <font>
      <sz val="8.5"/>
      <name val="Verdana"/>
      <family val="2"/>
    </font>
    <font>
      <b/>
      <sz val="8.5"/>
      <name val="Verdana"/>
      <family val="2"/>
    </font>
    <font>
      <sz val="9"/>
      <name val="Times New Roman"/>
      <family val="0"/>
    </font>
    <font>
      <sz val="9"/>
      <name val="Times New Roman CE"/>
      <family val="1"/>
    </font>
    <font>
      <sz val="6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1"/>
      <name val="Arial CE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Times New Roman CE"/>
      <family val="1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3" fontId="0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>
      <alignment horizontal="center" wrapText="1"/>
    </xf>
    <xf numFmtId="3" fontId="1" fillId="0" borderId="0" xfId="0" applyNumberFormat="1" applyFont="1" applyFill="1" applyAlignment="1">
      <alignment horizontal="right" vertical="center" wrapText="1"/>
    </xf>
    <xf numFmtId="3" fontId="0" fillId="0" borderId="1" xfId="0" applyNumberFormat="1" applyFont="1" applyFill="1" applyBorder="1" applyAlignment="1">
      <alignment wrapText="1"/>
    </xf>
    <xf numFmtId="3" fontId="9" fillId="0" borderId="1" xfId="0" applyNumberFormat="1" applyFont="1" applyFill="1" applyBorder="1" applyAlignment="1">
      <alignment wrapText="1"/>
    </xf>
    <xf numFmtId="1" fontId="10" fillId="0" borderId="1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vertical="center" wrapText="1"/>
    </xf>
    <xf numFmtId="3" fontId="10" fillId="0" borderId="1" xfId="0" applyNumberFormat="1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left" vertical="center" wrapText="1"/>
    </xf>
    <xf numFmtId="3" fontId="10" fillId="0" borderId="1" xfId="0" applyNumberFormat="1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wrapText="1"/>
    </xf>
    <xf numFmtId="3" fontId="11" fillId="0" borderId="1" xfId="0" applyNumberFormat="1" applyFont="1" applyFill="1" applyBorder="1" applyAlignment="1">
      <alignment horizontal="right" vertical="center"/>
    </xf>
    <xf numFmtId="3" fontId="11" fillId="0" borderId="1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vertical="center" wrapText="1"/>
    </xf>
    <xf numFmtId="3" fontId="12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>
      <alignment horizont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3" fontId="1" fillId="0" borderId="0" xfId="0" applyNumberFormat="1" applyFont="1" applyFill="1" applyAlignment="1">
      <alignment horizontal="right" vertical="center" wrapText="1"/>
    </xf>
    <xf numFmtId="3" fontId="1" fillId="0" borderId="0" xfId="0" applyNumberFormat="1" applyFont="1" applyFill="1" applyAlignment="1">
      <alignment horizontal="right" vertical="center"/>
    </xf>
    <xf numFmtId="3" fontId="0" fillId="0" borderId="0" xfId="0" applyNumberFormat="1" applyAlignment="1">
      <alignment horizontal="right" vertical="center" wrapText="1"/>
    </xf>
    <xf numFmtId="3" fontId="0" fillId="0" borderId="0" xfId="0" applyNumberFormat="1" applyFont="1" applyFill="1" applyAlignment="1">
      <alignment horizontal="right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 horizont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view="pageBreakPreview" zoomScaleNormal="75" zoomScaleSheetLayoutView="100" workbookViewId="0" topLeftCell="A1">
      <selection activeCell="J5" sqref="J5"/>
    </sheetView>
  </sheetViews>
  <sheetFormatPr defaultColWidth="9.00390625" defaultRowHeight="12.75"/>
  <cols>
    <col min="1" max="1" width="5.125" style="1" customWidth="1"/>
    <col min="2" max="2" width="8.00390625" style="1" customWidth="1"/>
    <col min="3" max="3" width="51.75390625" style="1" customWidth="1"/>
    <col min="4" max="4" width="0.6171875" style="2" hidden="1" customWidth="1"/>
    <col min="5" max="5" width="14.625" style="1" customWidth="1"/>
    <col min="6" max="6" width="15.75390625" style="1" customWidth="1"/>
    <col min="7" max="7" width="16.625" style="1" customWidth="1"/>
    <col min="8" max="8" width="11.125" style="1" hidden="1" customWidth="1"/>
    <col min="9" max="9" width="16.25390625" style="1" customWidth="1"/>
    <col min="10" max="10" width="16.375" style="1" customWidth="1"/>
    <col min="11" max="11" width="16.125" style="1" customWidth="1"/>
    <col min="12" max="12" width="11.625" style="1" bestFit="1" customWidth="1"/>
    <col min="13" max="13" width="12.625" style="1" customWidth="1"/>
    <col min="14" max="14" width="11.625" style="1" customWidth="1"/>
    <col min="15" max="16384" width="9.125" style="1" customWidth="1"/>
  </cols>
  <sheetData>
    <row r="1" spans="3:11" s="21" customFormat="1" ht="13.5" customHeight="1">
      <c r="C1" s="21" t="s">
        <v>30</v>
      </c>
      <c r="D1" s="22"/>
      <c r="E1" s="37" t="s">
        <v>54</v>
      </c>
      <c r="F1" s="37"/>
      <c r="G1" s="37"/>
      <c r="H1" s="37"/>
      <c r="I1" s="37"/>
      <c r="J1" s="37"/>
      <c r="K1" s="37"/>
    </row>
    <row r="2" spans="4:11" s="21" customFormat="1" ht="12.75" customHeight="1">
      <c r="D2" s="22"/>
      <c r="E2" s="37" t="s">
        <v>55</v>
      </c>
      <c r="F2" s="39"/>
      <c r="G2" s="39"/>
      <c r="H2" s="39"/>
      <c r="I2" s="39"/>
      <c r="J2" s="39"/>
      <c r="K2" s="39"/>
    </row>
    <row r="3" spans="4:11" s="21" customFormat="1" ht="12.75" customHeight="1">
      <c r="D3" s="22"/>
      <c r="E3" s="37" t="s">
        <v>51</v>
      </c>
      <c r="F3" s="37"/>
      <c r="G3" s="37"/>
      <c r="H3" s="37"/>
      <c r="I3" s="37"/>
      <c r="J3" s="37"/>
      <c r="K3" s="37"/>
    </row>
    <row r="4" spans="4:11" s="21" customFormat="1" ht="12.75" customHeight="1">
      <c r="D4" s="22"/>
      <c r="E4" s="37" t="s">
        <v>52</v>
      </c>
      <c r="F4" s="37"/>
      <c r="G4" s="37"/>
      <c r="H4" s="37"/>
      <c r="I4" s="37"/>
      <c r="J4" s="37"/>
      <c r="K4" s="40"/>
    </row>
    <row r="5" spans="5:11" ht="18.75" customHeight="1">
      <c r="E5" s="3"/>
      <c r="F5" s="3"/>
      <c r="G5" s="3"/>
      <c r="H5" s="3"/>
      <c r="I5" s="3"/>
      <c r="J5" s="3"/>
      <c r="K5" s="3"/>
    </row>
    <row r="6" spans="3:11" ht="18">
      <c r="C6" s="45" t="s">
        <v>29</v>
      </c>
      <c r="D6" s="45"/>
      <c r="E6" s="45"/>
      <c r="F6" s="45"/>
      <c r="G6" s="45"/>
      <c r="H6" s="45"/>
      <c r="I6" s="45"/>
      <c r="J6" s="45"/>
      <c r="K6" s="45"/>
    </row>
    <row r="7" spans="3:11" ht="60.75" customHeight="1">
      <c r="C7" s="46" t="s">
        <v>32</v>
      </c>
      <c r="D7" s="46"/>
      <c r="E7" s="46"/>
      <c r="F7" s="46"/>
      <c r="G7" s="46"/>
      <c r="H7" s="46"/>
      <c r="I7" s="46"/>
      <c r="J7" s="46"/>
      <c r="K7" s="46"/>
    </row>
    <row r="8" spans="1:20" s="24" customFormat="1" ht="36" customHeight="1">
      <c r="A8" s="52" t="s">
        <v>3</v>
      </c>
      <c r="B8" s="52" t="s">
        <v>4</v>
      </c>
      <c r="C8" s="55" t="s">
        <v>20</v>
      </c>
      <c r="D8" s="34" t="s">
        <v>21</v>
      </c>
      <c r="E8" s="44" t="s">
        <v>23</v>
      </c>
      <c r="F8" s="44"/>
      <c r="G8" s="44"/>
      <c r="H8" s="44"/>
      <c r="I8" s="44"/>
      <c r="J8" s="44"/>
      <c r="K8" s="44"/>
      <c r="N8" s="37"/>
      <c r="O8" s="37"/>
      <c r="P8" s="37"/>
      <c r="Q8" s="37"/>
      <c r="R8" s="37"/>
      <c r="S8" s="37"/>
      <c r="T8" s="37"/>
    </row>
    <row r="9" spans="1:11" s="24" customFormat="1" ht="12.75" customHeight="1">
      <c r="A9" s="53"/>
      <c r="B9" s="53"/>
      <c r="C9" s="35"/>
      <c r="D9" s="52" t="s">
        <v>22</v>
      </c>
      <c r="E9" s="41" t="s">
        <v>24</v>
      </c>
      <c r="F9" s="42"/>
      <c r="G9" s="42"/>
      <c r="H9" s="43"/>
      <c r="I9" s="44" t="s">
        <v>25</v>
      </c>
      <c r="J9" s="44"/>
      <c r="K9" s="44"/>
    </row>
    <row r="10" spans="1:11" s="24" customFormat="1" ht="20.25" customHeight="1">
      <c r="A10" s="54"/>
      <c r="B10" s="54"/>
      <c r="C10" s="56"/>
      <c r="D10" s="54"/>
      <c r="E10" s="23" t="s">
        <v>26</v>
      </c>
      <c r="F10" s="23" t="s">
        <v>27</v>
      </c>
      <c r="G10" s="23" t="s">
        <v>28</v>
      </c>
      <c r="H10" s="23" t="s">
        <v>28</v>
      </c>
      <c r="I10" s="23" t="s">
        <v>26</v>
      </c>
      <c r="J10" s="23" t="s">
        <v>27</v>
      </c>
      <c r="K10" s="23" t="s">
        <v>28</v>
      </c>
    </row>
    <row r="11" spans="1:11" s="24" customFormat="1" ht="12.75">
      <c r="A11" s="25">
        <v>1</v>
      </c>
      <c r="B11" s="25">
        <v>2</v>
      </c>
      <c r="C11" s="25">
        <v>3</v>
      </c>
      <c r="D11" s="25">
        <v>5</v>
      </c>
      <c r="E11" s="25">
        <v>4</v>
      </c>
      <c r="F11" s="25">
        <v>5</v>
      </c>
      <c r="G11" s="25">
        <v>6</v>
      </c>
      <c r="H11" s="25"/>
      <c r="I11" s="25">
        <v>7</v>
      </c>
      <c r="J11" s="25">
        <v>8</v>
      </c>
      <c r="K11" s="25">
        <v>9</v>
      </c>
    </row>
    <row r="12" spans="1:11" ht="12.75">
      <c r="A12" s="26">
        <v>600</v>
      </c>
      <c r="B12" s="50" t="s">
        <v>13</v>
      </c>
      <c r="C12" s="51"/>
      <c r="D12" s="51"/>
      <c r="E12" s="13">
        <f>SUM(E15:E26)</f>
        <v>1450988.0899999999</v>
      </c>
      <c r="F12" s="13">
        <f aca="true" t="shared" si="0" ref="F12:K12">SUM(F15:F26)</f>
        <v>3730914.99</v>
      </c>
      <c r="G12" s="13">
        <f t="shared" si="0"/>
        <v>2212500</v>
      </c>
      <c r="H12" s="13">
        <f t="shared" si="0"/>
        <v>0</v>
      </c>
      <c r="I12" s="13">
        <f t="shared" si="0"/>
        <v>4390524.91</v>
      </c>
      <c r="J12" s="13">
        <f t="shared" si="0"/>
        <v>18155184.310000002</v>
      </c>
      <c r="K12" s="13">
        <f t="shared" si="0"/>
        <v>11637500</v>
      </c>
    </row>
    <row r="13" spans="1:11" ht="9.75" customHeight="1" hidden="1">
      <c r="A13" s="27">
        <v>600</v>
      </c>
      <c r="B13" s="27">
        <v>60016</v>
      </c>
      <c r="C13" s="28" t="s">
        <v>1</v>
      </c>
      <c r="D13" s="27">
        <v>2003</v>
      </c>
      <c r="E13" s="14"/>
      <c r="F13" s="14"/>
      <c r="G13" s="14"/>
      <c r="H13" s="14"/>
      <c r="I13" s="14"/>
      <c r="J13" s="14"/>
      <c r="K13" s="14"/>
    </row>
    <row r="14" spans="1:11" ht="0.75" customHeight="1">
      <c r="A14" s="27">
        <v>600</v>
      </c>
      <c r="B14" s="27">
        <v>60016</v>
      </c>
      <c r="C14" s="28" t="s">
        <v>15</v>
      </c>
      <c r="D14" s="27">
        <v>1999</v>
      </c>
      <c r="E14" s="14"/>
      <c r="F14" s="14"/>
      <c r="G14" s="14"/>
      <c r="H14" s="14"/>
      <c r="I14" s="14"/>
      <c r="J14" s="14"/>
      <c r="K14" s="14"/>
    </row>
    <row r="15" spans="1:11" ht="38.25">
      <c r="A15" s="27">
        <v>600</v>
      </c>
      <c r="B15" s="6">
        <v>60016</v>
      </c>
      <c r="C15" s="30" t="s">
        <v>44</v>
      </c>
      <c r="D15" s="27"/>
      <c r="E15" s="14">
        <v>0</v>
      </c>
      <c r="F15" s="14">
        <v>0</v>
      </c>
      <c r="G15" s="14">
        <v>0</v>
      </c>
      <c r="H15" s="14"/>
      <c r="I15" s="14">
        <v>0</v>
      </c>
      <c r="J15" s="14">
        <v>7000000</v>
      </c>
      <c r="K15" s="14">
        <v>5000000</v>
      </c>
    </row>
    <row r="16" spans="1:11" ht="28.5">
      <c r="A16" s="27">
        <v>600</v>
      </c>
      <c r="B16" s="6">
        <v>60016</v>
      </c>
      <c r="C16" s="36" t="s">
        <v>53</v>
      </c>
      <c r="D16" s="27"/>
      <c r="E16" s="14">
        <v>0</v>
      </c>
      <c r="F16" s="14">
        <v>750000</v>
      </c>
      <c r="G16" s="14">
        <v>0</v>
      </c>
      <c r="H16" s="14"/>
      <c r="I16" s="14">
        <v>0</v>
      </c>
      <c r="J16" s="14">
        <v>2250000</v>
      </c>
      <c r="K16" s="14">
        <v>0</v>
      </c>
    </row>
    <row r="17" spans="1:11" ht="37.5" customHeight="1">
      <c r="A17" s="27">
        <v>600</v>
      </c>
      <c r="B17" s="6">
        <v>60016</v>
      </c>
      <c r="C17" s="30" t="s">
        <v>40</v>
      </c>
      <c r="D17" s="29">
        <v>2004</v>
      </c>
      <c r="E17" s="14">
        <f>403130.04-12520.2</f>
        <v>390609.83999999997</v>
      </c>
      <c r="F17" s="14">
        <f>651394.79+12520.2</f>
        <v>663914.99</v>
      </c>
      <c r="G17" s="14">
        <v>0</v>
      </c>
      <c r="H17" s="14"/>
      <c r="I17" s="14">
        <v>1209390.16</v>
      </c>
      <c r="J17" s="14">
        <v>1954184.31</v>
      </c>
      <c r="K17" s="14">
        <v>0</v>
      </c>
    </row>
    <row r="18" spans="1:11" ht="39" customHeight="1">
      <c r="A18" s="27">
        <v>600</v>
      </c>
      <c r="B18" s="6">
        <v>60016</v>
      </c>
      <c r="C18" s="30" t="s">
        <v>33</v>
      </c>
      <c r="D18" s="29"/>
      <c r="E18" s="14">
        <v>481207.25</v>
      </c>
      <c r="F18" s="14">
        <v>0</v>
      </c>
      <c r="G18" s="14">
        <v>0</v>
      </c>
      <c r="H18" s="14"/>
      <c r="I18" s="14">
        <v>1443621.75</v>
      </c>
      <c r="J18" s="14">
        <v>0</v>
      </c>
      <c r="K18" s="14">
        <v>0</v>
      </c>
    </row>
    <row r="19" spans="1:11" ht="30" customHeight="1">
      <c r="A19" s="27">
        <v>600</v>
      </c>
      <c r="B19" s="6">
        <v>60016</v>
      </c>
      <c r="C19" s="30" t="s">
        <v>43</v>
      </c>
      <c r="D19" s="29"/>
      <c r="E19" s="14">
        <v>2500</v>
      </c>
      <c r="F19" s="14">
        <v>87500</v>
      </c>
      <c r="G19" s="14">
        <v>225000</v>
      </c>
      <c r="H19" s="14"/>
      <c r="I19" s="14">
        <v>7500</v>
      </c>
      <c r="J19" s="14">
        <v>262500</v>
      </c>
      <c r="K19" s="14">
        <v>675000</v>
      </c>
    </row>
    <row r="20" spans="1:11" ht="30" customHeight="1">
      <c r="A20" s="27">
        <v>600</v>
      </c>
      <c r="B20" s="6">
        <v>60016</v>
      </c>
      <c r="C20" s="30" t="s">
        <v>34</v>
      </c>
      <c r="D20" s="29"/>
      <c r="E20" s="14">
        <v>16250</v>
      </c>
      <c r="F20" s="14">
        <v>125000</v>
      </c>
      <c r="G20" s="14">
        <v>250000</v>
      </c>
      <c r="H20" s="14"/>
      <c r="I20" s="14">
        <v>48750</v>
      </c>
      <c r="J20" s="14">
        <v>375000</v>
      </c>
      <c r="K20" s="14">
        <v>750000</v>
      </c>
    </row>
    <row r="21" spans="1:11" ht="12.75">
      <c r="A21" s="27">
        <v>600</v>
      </c>
      <c r="B21" s="6">
        <v>60016</v>
      </c>
      <c r="C21" s="8" t="s">
        <v>42</v>
      </c>
      <c r="D21" s="29">
        <v>2004</v>
      </c>
      <c r="E21" s="14">
        <v>2500</v>
      </c>
      <c r="F21" s="14">
        <v>250000</v>
      </c>
      <c r="G21" s="14">
        <v>0</v>
      </c>
      <c r="H21" s="14"/>
      <c r="I21" s="14">
        <v>7500</v>
      </c>
      <c r="J21" s="14">
        <v>750000</v>
      </c>
      <c r="K21" s="14">
        <v>0</v>
      </c>
    </row>
    <row r="22" spans="1:11" ht="12.75">
      <c r="A22" s="27">
        <v>600</v>
      </c>
      <c r="B22" s="6">
        <v>60016</v>
      </c>
      <c r="C22" s="8" t="s">
        <v>41</v>
      </c>
      <c r="D22" s="29">
        <v>2004</v>
      </c>
      <c r="E22" s="14">
        <v>2500</v>
      </c>
      <c r="F22" s="14">
        <v>104500</v>
      </c>
      <c r="G22" s="14">
        <v>0</v>
      </c>
      <c r="H22" s="14"/>
      <c r="I22" s="14">
        <v>7500</v>
      </c>
      <c r="J22" s="14">
        <v>313500</v>
      </c>
      <c r="K22" s="14">
        <v>0</v>
      </c>
    </row>
    <row r="23" spans="1:11" ht="12.75">
      <c r="A23" s="27">
        <v>600</v>
      </c>
      <c r="B23" s="6">
        <v>60016</v>
      </c>
      <c r="C23" s="8" t="s">
        <v>35</v>
      </c>
      <c r="D23" s="29"/>
      <c r="E23" s="14">
        <v>25000</v>
      </c>
      <c r="F23" s="14">
        <v>87500</v>
      </c>
      <c r="G23" s="14">
        <v>125000</v>
      </c>
      <c r="H23" s="14"/>
      <c r="I23" s="14">
        <v>75000</v>
      </c>
      <c r="J23" s="14">
        <v>262500</v>
      </c>
      <c r="K23" s="14">
        <v>375000</v>
      </c>
    </row>
    <row r="24" spans="1:11" ht="12.75">
      <c r="A24" s="27">
        <v>600</v>
      </c>
      <c r="B24" s="6">
        <v>60016</v>
      </c>
      <c r="C24" s="8" t="s">
        <v>36</v>
      </c>
      <c r="D24" s="29"/>
      <c r="E24" s="14">
        <v>12500</v>
      </c>
      <c r="F24" s="14">
        <v>112500</v>
      </c>
      <c r="G24" s="14">
        <v>112500</v>
      </c>
      <c r="H24" s="14"/>
      <c r="I24" s="14">
        <v>37500</v>
      </c>
      <c r="J24" s="14">
        <v>337500</v>
      </c>
      <c r="K24" s="14">
        <v>337500</v>
      </c>
    </row>
    <row r="25" spans="1:11" ht="12.75">
      <c r="A25" s="27">
        <v>600</v>
      </c>
      <c r="B25" s="6">
        <v>60095</v>
      </c>
      <c r="C25" s="8" t="s">
        <v>50</v>
      </c>
      <c r="D25" s="29">
        <v>2005</v>
      </c>
      <c r="E25" s="14">
        <v>6250</v>
      </c>
      <c r="F25" s="14">
        <v>1000000</v>
      </c>
      <c r="G25" s="14">
        <v>1500000</v>
      </c>
      <c r="H25" s="14"/>
      <c r="I25" s="14">
        <v>18750</v>
      </c>
      <c r="J25" s="14">
        <v>3000000</v>
      </c>
      <c r="K25" s="14">
        <v>4500000</v>
      </c>
    </row>
    <row r="26" spans="1:11" ht="39.75" customHeight="1">
      <c r="A26" s="27">
        <v>600</v>
      </c>
      <c r="B26" s="7">
        <v>60095</v>
      </c>
      <c r="C26" s="9" t="s">
        <v>37</v>
      </c>
      <c r="D26" s="32"/>
      <c r="E26" s="14">
        <v>511671</v>
      </c>
      <c r="F26" s="14">
        <v>550000</v>
      </c>
      <c r="G26" s="14">
        <v>0</v>
      </c>
      <c r="H26" s="14"/>
      <c r="I26" s="14">
        <v>1535013</v>
      </c>
      <c r="J26" s="14">
        <v>1650000</v>
      </c>
      <c r="K26" s="14">
        <v>0</v>
      </c>
    </row>
    <row r="27" spans="1:11" ht="12.75" customHeight="1">
      <c r="A27" s="26">
        <v>801</v>
      </c>
      <c r="B27" s="48" t="s">
        <v>10</v>
      </c>
      <c r="C27" s="49"/>
      <c r="D27" s="49"/>
      <c r="E27" s="15">
        <f>SUM(E28:E28)</f>
        <v>450000</v>
      </c>
      <c r="F27" s="15">
        <f aca="true" t="shared" si="1" ref="F27:K27">SUM(F28:F28)</f>
        <v>450000</v>
      </c>
      <c r="G27" s="15">
        <f t="shared" si="1"/>
        <v>3000000</v>
      </c>
      <c r="H27" s="15">
        <f t="shared" si="1"/>
        <v>0</v>
      </c>
      <c r="I27" s="15">
        <f t="shared" si="1"/>
        <v>2550000</v>
      </c>
      <c r="J27" s="15">
        <f t="shared" si="1"/>
        <v>2550000</v>
      </c>
      <c r="K27" s="15">
        <f t="shared" si="1"/>
        <v>0</v>
      </c>
    </row>
    <row r="28" spans="1:11" ht="24.75" customHeight="1">
      <c r="A28" s="27">
        <v>801</v>
      </c>
      <c r="B28" s="7">
        <v>80101</v>
      </c>
      <c r="C28" s="9" t="s">
        <v>38</v>
      </c>
      <c r="D28" s="29">
        <v>2005</v>
      </c>
      <c r="E28" s="14">
        <v>450000</v>
      </c>
      <c r="F28" s="14">
        <v>450000</v>
      </c>
      <c r="G28" s="14">
        <v>3000000</v>
      </c>
      <c r="H28" s="14"/>
      <c r="I28" s="14">
        <v>2550000</v>
      </c>
      <c r="J28" s="14">
        <v>2550000</v>
      </c>
      <c r="K28" s="14">
        <v>0</v>
      </c>
    </row>
    <row r="29" spans="1:11" ht="18" customHeight="1">
      <c r="A29" s="26">
        <v>852</v>
      </c>
      <c r="B29" s="31"/>
      <c r="C29" s="10" t="s">
        <v>39</v>
      </c>
      <c r="D29" s="32"/>
      <c r="E29" s="16">
        <f>SUM(E30)</f>
        <v>30945</v>
      </c>
      <c r="F29" s="16">
        <f aca="true" t="shared" si="2" ref="F29:K29">SUM(F30)</f>
        <v>0</v>
      </c>
      <c r="G29" s="16">
        <f t="shared" si="2"/>
        <v>0</v>
      </c>
      <c r="H29" s="16">
        <f t="shared" si="2"/>
        <v>0</v>
      </c>
      <c r="I29" s="16">
        <f t="shared" si="2"/>
        <v>175355</v>
      </c>
      <c r="J29" s="16">
        <f t="shared" si="2"/>
        <v>0</v>
      </c>
      <c r="K29" s="16">
        <f t="shared" si="2"/>
        <v>0</v>
      </c>
    </row>
    <row r="30" spans="1:11" ht="24.75" customHeight="1">
      <c r="A30" s="27">
        <v>852</v>
      </c>
      <c r="B30" s="7">
        <v>85219</v>
      </c>
      <c r="C30" s="9" t="s">
        <v>38</v>
      </c>
      <c r="D30" s="32"/>
      <c r="E30" s="9">
        <v>30945</v>
      </c>
      <c r="F30" s="17">
        <v>0</v>
      </c>
      <c r="G30" s="17">
        <v>0</v>
      </c>
      <c r="H30" s="17"/>
      <c r="I30" s="17">
        <v>175355</v>
      </c>
      <c r="J30" s="17">
        <v>0</v>
      </c>
      <c r="K30" s="17">
        <v>0</v>
      </c>
    </row>
    <row r="31" spans="1:11" ht="26.25" customHeight="1">
      <c r="A31" s="26">
        <v>900</v>
      </c>
      <c r="B31" s="48" t="s">
        <v>12</v>
      </c>
      <c r="C31" s="49"/>
      <c r="D31" s="49"/>
      <c r="E31" s="16">
        <f>SUM(E32:E33)</f>
        <v>87500</v>
      </c>
      <c r="F31" s="16">
        <f aca="true" t="shared" si="3" ref="F31:K31">SUM(F32:F33)</f>
        <v>375000</v>
      </c>
      <c r="G31" s="16">
        <f t="shared" si="3"/>
        <v>693750</v>
      </c>
      <c r="H31" s="16">
        <f t="shared" si="3"/>
        <v>0</v>
      </c>
      <c r="I31" s="16">
        <f t="shared" si="3"/>
        <v>262500</v>
      </c>
      <c r="J31" s="16">
        <f t="shared" si="3"/>
        <v>1125000</v>
      </c>
      <c r="K31" s="16">
        <f t="shared" si="3"/>
        <v>2081250</v>
      </c>
    </row>
    <row r="32" spans="1:11" ht="25.5" customHeight="1">
      <c r="A32" s="27">
        <v>900</v>
      </c>
      <c r="B32" s="7">
        <v>90095</v>
      </c>
      <c r="C32" s="8" t="s">
        <v>8</v>
      </c>
      <c r="D32" s="29">
        <v>2004</v>
      </c>
      <c r="E32" s="14">
        <v>12500</v>
      </c>
      <c r="F32" s="14">
        <v>200000</v>
      </c>
      <c r="G32" s="14">
        <v>443750</v>
      </c>
      <c r="H32" s="14"/>
      <c r="I32" s="14">
        <v>37500</v>
      </c>
      <c r="J32" s="14">
        <v>600000</v>
      </c>
      <c r="K32" s="14">
        <v>1331250</v>
      </c>
    </row>
    <row r="33" spans="1:11" ht="30" customHeight="1">
      <c r="A33" s="27">
        <v>900</v>
      </c>
      <c r="B33" s="7">
        <v>90095</v>
      </c>
      <c r="C33" s="8" t="s">
        <v>9</v>
      </c>
      <c r="D33" s="29">
        <v>2004</v>
      </c>
      <c r="E33" s="14">
        <v>75000</v>
      </c>
      <c r="F33" s="14">
        <v>175000</v>
      </c>
      <c r="G33" s="14">
        <v>250000</v>
      </c>
      <c r="H33" s="14"/>
      <c r="I33" s="14">
        <v>225000</v>
      </c>
      <c r="J33" s="14">
        <v>525000</v>
      </c>
      <c r="K33" s="14">
        <v>750000</v>
      </c>
    </row>
    <row r="34" spans="1:11" ht="12.75">
      <c r="A34" s="26">
        <v>921</v>
      </c>
      <c r="B34" s="48" t="s">
        <v>14</v>
      </c>
      <c r="C34" s="49"/>
      <c r="D34" s="49"/>
      <c r="E34" s="16">
        <f>SUM(E35:E36)</f>
        <v>142500</v>
      </c>
      <c r="F34" s="16">
        <f aca="true" t="shared" si="4" ref="F34:K34">SUM(F35:F36)</f>
        <v>1037500</v>
      </c>
      <c r="G34" s="16">
        <f t="shared" si="4"/>
        <v>1075000</v>
      </c>
      <c r="H34" s="16">
        <f t="shared" si="4"/>
        <v>0</v>
      </c>
      <c r="I34" s="16">
        <f t="shared" si="4"/>
        <v>427500</v>
      </c>
      <c r="J34" s="16">
        <f t="shared" si="4"/>
        <v>5512500</v>
      </c>
      <c r="K34" s="16">
        <f t="shared" si="4"/>
        <v>5425000</v>
      </c>
    </row>
    <row r="35" spans="1:11" ht="12.75">
      <c r="A35" s="27">
        <v>921</v>
      </c>
      <c r="B35" s="7">
        <v>92116</v>
      </c>
      <c r="C35" s="33" t="s">
        <v>45</v>
      </c>
      <c r="D35" s="10"/>
      <c r="E35" s="18">
        <v>12500</v>
      </c>
      <c r="F35" s="18">
        <v>137500</v>
      </c>
      <c r="G35" s="18">
        <v>250000</v>
      </c>
      <c r="H35" s="4"/>
      <c r="I35" s="18">
        <v>37500</v>
      </c>
      <c r="J35" s="18">
        <v>412500</v>
      </c>
      <c r="K35" s="18">
        <v>750000</v>
      </c>
    </row>
    <row r="36" spans="1:11" ht="24.75" customHeight="1">
      <c r="A36" s="27">
        <v>921</v>
      </c>
      <c r="B36" s="7">
        <v>92195</v>
      </c>
      <c r="C36" s="8" t="s">
        <v>46</v>
      </c>
      <c r="D36" s="29">
        <v>2004</v>
      </c>
      <c r="E36" s="4">
        <v>130000</v>
      </c>
      <c r="F36" s="4">
        <v>900000</v>
      </c>
      <c r="G36" s="4">
        <v>825000</v>
      </c>
      <c r="H36" s="4"/>
      <c r="I36" s="4">
        <v>390000</v>
      </c>
      <c r="J36" s="4">
        <v>5100000</v>
      </c>
      <c r="K36" s="4">
        <v>4675000</v>
      </c>
    </row>
    <row r="37" spans="1:11" ht="12.75" customHeight="1">
      <c r="A37" s="26">
        <v>926</v>
      </c>
      <c r="B37" s="48" t="s">
        <v>11</v>
      </c>
      <c r="C37" s="49"/>
      <c r="D37" s="49"/>
      <c r="E37" s="13">
        <f>SUM(E38:E48)</f>
        <v>9811659</v>
      </c>
      <c r="F37" s="13">
        <f aca="true" t="shared" si="5" ref="F37:K37">SUM(F38:F48)</f>
        <v>106250</v>
      </c>
      <c r="G37" s="13">
        <f t="shared" si="5"/>
        <v>750000</v>
      </c>
      <c r="H37" s="13">
        <f t="shared" si="5"/>
        <v>0</v>
      </c>
      <c r="I37" s="13">
        <f t="shared" si="5"/>
        <v>10624723</v>
      </c>
      <c r="J37" s="13">
        <f t="shared" si="5"/>
        <v>318750</v>
      </c>
      <c r="K37" s="13">
        <f t="shared" si="5"/>
        <v>2250000</v>
      </c>
    </row>
    <row r="38" spans="1:11" ht="24" customHeight="1">
      <c r="A38" s="27">
        <v>926</v>
      </c>
      <c r="B38" s="7">
        <v>92695</v>
      </c>
      <c r="C38" s="9" t="s">
        <v>47</v>
      </c>
      <c r="D38" s="29">
        <v>2004</v>
      </c>
      <c r="E38" s="14">
        <v>6843277</v>
      </c>
      <c r="F38" s="14">
        <v>0</v>
      </c>
      <c r="G38" s="14">
        <v>0</v>
      </c>
      <c r="H38" s="14"/>
      <c r="I38" s="14">
        <v>9674723</v>
      </c>
      <c r="J38" s="14">
        <v>0</v>
      </c>
      <c r="K38" s="19">
        <v>0</v>
      </c>
    </row>
    <row r="39" spans="1:11" ht="25.5" customHeight="1" hidden="1">
      <c r="A39" s="27">
        <v>926</v>
      </c>
      <c r="B39" s="7">
        <v>92695</v>
      </c>
      <c r="C39" s="30" t="s">
        <v>0</v>
      </c>
      <c r="D39" s="29">
        <v>2005</v>
      </c>
      <c r="E39" s="20">
        <v>774191</v>
      </c>
      <c r="F39" s="20"/>
      <c r="G39" s="20"/>
      <c r="H39" s="20"/>
      <c r="I39" s="20"/>
      <c r="J39" s="20"/>
      <c r="K39" s="20"/>
    </row>
    <row r="40" spans="1:11" ht="25.5" customHeight="1" hidden="1">
      <c r="A40" s="27">
        <v>926</v>
      </c>
      <c r="B40" s="7">
        <v>92695</v>
      </c>
      <c r="C40" s="30" t="s">
        <v>5</v>
      </c>
      <c r="D40" s="29">
        <v>2004</v>
      </c>
      <c r="E40" s="20">
        <v>774191</v>
      </c>
      <c r="F40" s="20"/>
      <c r="G40" s="20"/>
      <c r="H40" s="20"/>
      <c r="I40" s="20"/>
      <c r="J40" s="20"/>
      <c r="K40" s="20"/>
    </row>
    <row r="41" spans="1:11" ht="25.5" customHeight="1" hidden="1">
      <c r="A41" s="27">
        <v>926</v>
      </c>
      <c r="B41" s="7">
        <v>92695</v>
      </c>
      <c r="C41" s="11" t="s">
        <v>7</v>
      </c>
      <c r="D41" s="29">
        <v>2004</v>
      </c>
      <c r="E41" s="20"/>
      <c r="F41" s="20"/>
      <c r="G41" s="20"/>
      <c r="H41" s="20"/>
      <c r="I41" s="20"/>
      <c r="J41" s="20"/>
      <c r="K41" s="20"/>
    </row>
    <row r="42" spans="1:11" ht="22.5" customHeight="1" hidden="1">
      <c r="A42" s="27">
        <v>926</v>
      </c>
      <c r="B42" s="7">
        <v>92695</v>
      </c>
      <c r="C42" s="11" t="s">
        <v>6</v>
      </c>
      <c r="D42" s="29">
        <v>2004</v>
      </c>
      <c r="E42" s="20"/>
      <c r="F42" s="20"/>
      <c r="G42" s="20"/>
      <c r="H42" s="20"/>
      <c r="I42" s="20"/>
      <c r="J42" s="20"/>
      <c r="K42" s="20"/>
    </row>
    <row r="43" spans="1:11" ht="25.5" customHeight="1" hidden="1">
      <c r="A43" s="27">
        <v>926</v>
      </c>
      <c r="B43" s="7">
        <v>92695</v>
      </c>
      <c r="C43" s="12" t="s">
        <v>16</v>
      </c>
      <c r="D43" s="29">
        <v>2005</v>
      </c>
      <c r="E43" s="20"/>
      <c r="F43" s="20"/>
      <c r="G43" s="20"/>
      <c r="H43" s="20"/>
      <c r="I43" s="20"/>
      <c r="J43" s="20"/>
      <c r="K43" s="20"/>
    </row>
    <row r="44" spans="1:11" ht="25.5" customHeight="1" hidden="1">
      <c r="A44" s="27">
        <v>926</v>
      </c>
      <c r="B44" s="7">
        <v>92695</v>
      </c>
      <c r="C44" s="12" t="s">
        <v>17</v>
      </c>
      <c r="D44" s="29">
        <v>2005</v>
      </c>
      <c r="E44" s="20"/>
      <c r="F44" s="20"/>
      <c r="G44" s="20"/>
      <c r="H44" s="20"/>
      <c r="I44" s="20"/>
      <c r="J44" s="20"/>
      <c r="K44" s="20"/>
    </row>
    <row r="45" spans="1:11" ht="25.5" customHeight="1" hidden="1">
      <c r="A45" s="27">
        <v>926</v>
      </c>
      <c r="B45" s="7">
        <v>92695</v>
      </c>
      <c r="C45" s="12" t="s">
        <v>18</v>
      </c>
      <c r="D45" s="29">
        <v>2005</v>
      </c>
      <c r="E45" s="20"/>
      <c r="F45" s="20"/>
      <c r="G45" s="20"/>
      <c r="H45" s="20"/>
      <c r="I45" s="20"/>
      <c r="J45" s="20"/>
      <c r="K45" s="20"/>
    </row>
    <row r="46" spans="1:11" ht="21" customHeight="1" hidden="1">
      <c r="A46" s="27">
        <v>926</v>
      </c>
      <c r="B46" s="7">
        <v>92695</v>
      </c>
      <c r="C46" s="12" t="s">
        <v>19</v>
      </c>
      <c r="D46" s="29">
        <v>2006</v>
      </c>
      <c r="E46" s="20"/>
      <c r="F46" s="20"/>
      <c r="G46" s="20"/>
      <c r="H46" s="20"/>
      <c r="I46" s="20"/>
      <c r="J46" s="20"/>
      <c r="K46" s="20"/>
    </row>
    <row r="47" spans="1:11" ht="38.25">
      <c r="A47" s="27">
        <v>926</v>
      </c>
      <c r="B47" s="7">
        <v>92695</v>
      </c>
      <c r="C47" s="9" t="s">
        <v>48</v>
      </c>
      <c r="D47" s="29"/>
      <c r="E47" s="20">
        <f>2370000-950000</f>
        <v>1420000</v>
      </c>
      <c r="F47" s="20">
        <v>0</v>
      </c>
      <c r="G47" s="20">
        <v>0</v>
      </c>
      <c r="H47" s="20"/>
      <c r="I47" s="20">
        <v>950000</v>
      </c>
      <c r="J47" s="20">
        <v>0</v>
      </c>
      <c r="K47" s="20">
        <v>0</v>
      </c>
    </row>
    <row r="48" spans="1:11" ht="25.5">
      <c r="A48" s="27">
        <v>926</v>
      </c>
      <c r="B48" s="7">
        <v>92695</v>
      </c>
      <c r="C48" s="9" t="s">
        <v>49</v>
      </c>
      <c r="D48" s="29"/>
      <c r="E48" s="20">
        <v>0</v>
      </c>
      <c r="F48" s="20">
        <v>106250</v>
      </c>
      <c r="G48" s="20">
        <v>750000</v>
      </c>
      <c r="H48" s="20"/>
      <c r="I48" s="20">
        <v>0</v>
      </c>
      <c r="J48" s="20">
        <v>318750</v>
      </c>
      <c r="K48" s="20">
        <v>2250000</v>
      </c>
    </row>
    <row r="49" spans="1:11" ht="15">
      <c r="A49" s="47" t="s">
        <v>2</v>
      </c>
      <c r="B49" s="47"/>
      <c r="C49" s="47"/>
      <c r="D49" s="47"/>
      <c r="E49" s="5">
        <f>SUM(E12,E27,E29,E31,E34,E37)</f>
        <v>11973592.09</v>
      </c>
      <c r="F49" s="5">
        <f aca="true" t="shared" si="6" ref="F49:K49">SUM(F12,F27,F29,F31,F34,F37)</f>
        <v>5699664.99</v>
      </c>
      <c r="G49" s="5">
        <f t="shared" si="6"/>
        <v>7731250</v>
      </c>
      <c r="H49" s="5">
        <f t="shared" si="6"/>
        <v>0</v>
      </c>
      <c r="I49" s="5">
        <f t="shared" si="6"/>
        <v>18430602.91</v>
      </c>
      <c r="J49" s="5">
        <f t="shared" si="6"/>
        <v>27661434.310000002</v>
      </c>
      <c r="K49" s="5">
        <f t="shared" si="6"/>
        <v>21393750</v>
      </c>
    </row>
    <row r="53" spans="12:21" ht="12.75">
      <c r="L53" s="37"/>
      <c r="M53" s="38"/>
      <c r="N53" s="38"/>
      <c r="O53" s="38"/>
      <c r="P53" s="38"/>
      <c r="Q53" s="38"/>
      <c r="R53" s="38"/>
      <c r="S53" s="38"/>
      <c r="T53" s="38"/>
      <c r="U53" s="38"/>
    </row>
    <row r="54" spans="3:15" ht="12.75">
      <c r="C54" s="1" t="s">
        <v>31</v>
      </c>
      <c r="F54" s="38"/>
      <c r="G54" s="38"/>
      <c r="H54" s="38"/>
      <c r="I54" s="38"/>
      <c r="J54" s="38"/>
      <c r="K54" s="38"/>
      <c r="L54" s="38"/>
      <c r="M54" s="38"/>
      <c r="N54" s="38"/>
      <c r="O54" s="38"/>
    </row>
  </sheetData>
  <mergeCells count="22">
    <mergeCell ref="E1:K1"/>
    <mergeCell ref="A8:A10"/>
    <mergeCell ref="B8:B10"/>
    <mergeCell ref="C8:C10"/>
    <mergeCell ref="E8:K8"/>
    <mergeCell ref="D9:D10"/>
    <mergeCell ref="A49:D49"/>
    <mergeCell ref="B27:D27"/>
    <mergeCell ref="B31:D31"/>
    <mergeCell ref="B12:D12"/>
    <mergeCell ref="B34:D34"/>
    <mergeCell ref="B37:D37"/>
    <mergeCell ref="L53:U53"/>
    <mergeCell ref="E2:K2"/>
    <mergeCell ref="F54:O54"/>
    <mergeCell ref="E4:K4"/>
    <mergeCell ref="N8:T8"/>
    <mergeCell ref="E3:K3"/>
    <mergeCell ref="E9:H9"/>
    <mergeCell ref="I9:K9"/>
    <mergeCell ref="C6:K6"/>
    <mergeCell ref="C7:K7"/>
  </mergeCells>
  <printOptions horizontalCentered="1"/>
  <pageMargins left="0.2362204724409449" right="0.5118110236220472" top="0.31496062992125984" bottom="0.31496062992125984" header="0.24" footer="0.2362204724409449"/>
  <pageSetup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MIASTA KOŁOBRZEG</dc:creator>
  <cp:keywords/>
  <dc:description/>
  <cp:lastModifiedBy>...</cp:lastModifiedBy>
  <cp:lastPrinted>2006-05-04T09:40:53Z</cp:lastPrinted>
  <dcterms:created xsi:type="dcterms:W3CDTF">2003-08-06T12:05:32Z</dcterms:created>
  <dcterms:modified xsi:type="dcterms:W3CDTF">2006-05-04T09:43:40Z</dcterms:modified>
  <cp:category/>
  <cp:version/>
  <cp:contentType/>
  <cp:contentStatus/>
</cp:coreProperties>
</file>